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Mr.Robin ThaiSaKonWindows Se7en V5</author>
  </authors>
  <commentList>
    <comment ref="B45" authorId="0">
      <text>
        <r>
          <rPr>
            <b/>
            <sz val="9"/>
            <rFont val="Tahoma"/>
            <family val="2"/>
          </rPr>
          <t>Mr.Robin ThaiSaKonWindows Se7en V5: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<sst xmlns="http://schemas.openxmlformats.org/spreadsheetml/2006/main" count="300" uniqueCount="168">
  <si>
    <t>โครงการ</t>
  </si>
  <si>
    <t>กิจกรรม</t>
  </si>
  <si>
    <t>ผู้รับผิดชอบ</t>
  </si>
  <si>
    <t>พัฒนาระบบบริหารจัดการโดยใช้โรงเรียนเป็นฐาน SBM</t>
  </si>
  <si>
    <t>สืบสานงานพระราชดำริ ตามหลักปรัชญาของเศรษฐกิจพอเพียง</t>
  </si>
  <si>
    <t>ครูสำรวย</t>
  </si>
  <si>
    <t>ครูกฤษณะ</t>
  </si>
  <si>
    <t>ครูไพโรจน์</t>
  </si>
  <si>
    <t>ครูประภาวัลย์</t>
  </si>
  <si>
    <t>ครูสาธิต</t>
  </si>
  <si>
    <t>ครูพิชัย</t>
  </si>
  <si>
    <t>ครูกรรณิกา</t>
  </si>
  <si>
    <t>ปรับปรุงภูมิทัศน์</t>
  </si>
  <si>
    <t>ครูอรพร</t>
  </si>
  <si>
    <t>ครูกรณิการ์</t>
  </si>
  <si>
    <t>ทัศนศึกษา</t>
  </si>
  <si>
    <t>รวม</t>
  </si>
  <si>
    <t>พัฒนางานยานพาหนะ</t>
  </si>
  <si>
    <t>จ้างครูและบุคลากรทางการศึกษา</t>
  </si>
  <si>
    <t>พัฒนาแหล่งเรียนรู้</t>
  </si>
  <si>
    <t>ส่งเสริมงานและจัดซื้อพัสดุกลาง</t>
  </si>
  <si>
    <t>ผลิตสื่อ ICT</t>
  </si>
  <si>
    <t xml:space="preserve">ครูสาธิต </t>
  </si>
  <si>
    <t>ครูภรรทนพ</t>
  </si>
  <si>
    <t>ครูธนาธิป</t>
  </si>
  <si>
    <t>พัฒนางานโสตทัศนูปกรณ์</t>
  </si>
  <si>
    <t>ส่งเสริมพัฒนางานอนามัย</t>
  </si>
  <si>
    <t>เงินรายได้</t>
  </si>
  <si>
    <t>เงินอุดหนุนรายหัว</t>
  </si>
  <si>
    <t>เงินพัฒนาผู้เรียน</t>
  </si>
  <si>
    <t>เงินปัจจัยพื้นฐาน</t>
  </si>
  <si>
    <t>ประกวดมารยาทไทย</t>
  </si>
  <si>
    <t>ปรับสภาพนักเรียนชั้นมัธยมศึกษาปีที่ 1</t>
  </si>
  <si>
    <t>ปฐมนิเทศนักเรียน</t>
  </si>
  <si>
    <t>แข่งขันศิลปหัตถกรรมนักเรียน</t>
  </si>
  <si>
    <t>ส่งเสริมกิจกรรมนักเรียน</t>
  </si>
  <si>
    <t>ครูรภีพร</t>
  </si>
  <si>
    <t>ประกวดเขตพื้นที่</t>
  </si>
  <si>
    <t xml:space="preserve">ครูไพโรจน์ </t>
  </si>
  <si>
    <t>1 คน 1 แผนการเรียนรู้</t>
  </si>
  <si>
    <t>เปิดบ้านศิลปะ</t>
  </si>
  <si>
    <t>The Voice (นครชุม)</t>
  </si>
  <si>
    <t>ส่งเสริมผู้เรียนเติบโตตามวัย</t>
  </si>
  <si>
    <t>1 คน 1 นวัตกรรม 1 วิจัย</t>
  </si>
  <si>
    <t>ลานกีฬาต้านยาเสพติด</t>
  </si>
  <si>
    <t>วันต่อต้านยาเสพติดโลก</t>
  </si>
  <si>
    <t>วันเอดส์โลก</t>
  </si>
  <si>
    <t>อบรมคุณธรรม จริยธรรมประจำสัปดาห์</t>
  </si>
  <si>
    <t>วันสำคัญทางพระพุทธศาสนา</t>
  </si>
  <si>
    <t>กิจกรรมทดสอบสมรรถภาพทางกาย</t>
  </si>
  <si>
    <t>กิจกรรมการแข่งขันกีฬาภายนอก</t>
  </si>
  <si>
    <t>กีฬาภายใน</t>
  </si>
  <si>
    <t>ส่งเสริมประชาธิปไตยในโรงเรียน</t>
  </si>
  <si>
    <t>โรงเรียนสุจริต</t>
  </si>
  <si>
    <t>โรงเรียนวิถีพุทธ</t>
  </si>
  <si>
    <t>หมู่บ้านรักษาศีล 5</t>
  </si>
  <si>
    <t>ขยะทองคำ</t>
  </si>
  <si>
    <t>ส่งเสริมการมีส่วนร่วมของคณะกรรมการสถานศึกษา</t>
  </si>
  <si>
    <t>พัฒนาระบบดูแลช่วยเหลือนักเรียน</t>
  </si>
  <si>
    <t>น้องไหว้พี่ เด็กดีไหว้ครู</t>
  </si>
  <si>
    <t>สุภาพ ยิ้มง่าย ไหว้สวย</t>
  </si>
  <si>
    <t>ครูสุรัสวดี</t>
  </si>
  <si>
    <t>ธนาคารสร้างวินัย</t>
  </si>
  <si>
    <t>เศรษฐกิจพอเพียงสู่ทักษะอาชีพ</t>
  </si>
  <si>
    <t>ค่าเช่าคอม</t>
  </si>
  <si>
    <t>ค่าติดตั้งและบำรุงเครือข่าย</t>
  </si>
  <si>
    <t>ลดเวลาเรียน เพิ่มเวลารู้</t>
  </si>
  <si>
    <t>เด็กดีมีคุณธรรม</t>
  </si>
  <si>
    <t>กิจกรรมส่งเสริมทักษะคอมพิวเตอร์</t>
  </si>
  <si>
    <t>ครูกฤษณะ+ครูรภีพร</t>
  </si>
  <si>
    <t>ครูธนาภรณ์</t>
  </si>
  <si>
    <t>ครูจุรีรัตน์</t>
  </si>
  <si>
    <t>สัปดาห์วิทยาศาสตร์</t>
  </si>
  <si>
    <t>อาเซียนศึกษา</t>
  </si>
  <si>
    <t>โรงเรียนปลอดบุหรี่ สุรา</t>
  </si>
  <si>
    <t>เปิดบ้านวิชาการ</t>
  </si>
  <si>
    <t>สนับสนุนงานบริหารวิชาการ</t>
  </si>
  <si>
    <t>สนับสนุนงานบริหารบุคคล</t>
  </si>
  <si>
    <t>สนับสนุนงานบริหารงบประมาณ</t>
  </si>
  <si>
    <t>สนับสนุนงานบริหารทั่วไป</t>
  </si>
  <si>
    <t>ประจำปีการศึกษา 2560</t>
  </si>
  <si>
    <t>ผอ.ประสพโชค</t>
  </si>
  <si>
    <t>ครูธานิน</t>
  </si>
  <si>
    <t>ครูฉัตรชฎา</t>
  </si>
  <si>
    <t>รวมทั้งสิ้น 15 โครงการเป็นเงิน</t>
  </si>
  <si>
    <t>รายการโครงการที่ได้รับจัดสรรงบประมาณ</t>
  </si>
  <si>
    <t>ค่ายเยาวชนคนดีศรีรัชมังคลาภิเษก</t>
  </si>
  <si>
    <t>อนุรักษ์ธรรมชาติและสิ่งแวดล้อม</t>
  </si>
  <si>
    <t>ปัจฉิมนิเทศนักเรียน</t>
  </si>
  <si>
    <t>ขยับกายบริหารจิต</t>
  </si>
  <si>
    <t>พัฒนางานสื่อ และเทคโนโลยี</t>
  </si>
  <si>
    <t>พัฒนาคุณภาพการเรียนรู้กลุ่มสาระศิลปะ</t>
  </si>
  <si>
    <t>พัฒนาคุณภาพการเรียนรู้กลุ่มสาระคณิตศาสตร์</t>
  </si>
  <si>
    <t>พัฒนาคุณภาพการเรียนรู้กลุ่มสาระวิทยาศาสตร์</t>
  </si>
  <si>
    <t>พัฒนาคุณภาพการเรียนรู้กลุ่มสาระสังคมศึกษาฯ</t>
  </si>
  <si>
    <t>พัฒนาคุณภาพการเรียนรู้กลุ่มสาระสุขศึกษา</t>
  </si>
  <si>
    <t>พัฒนาคุณภาพการเรียนรู้กลุ่มสาระการงานอาชีพฯ</t>
  </si>
  <si>
    <t>พัฒนาคุณภาพการเรียนรู้กลุ่มสาระภาษาต่างประเทศ</t>
  </si>
  <si>
    <t>ยกระดับผลสัมฤทธิ์ทางการเรียนโดยใช้กระบวนการความร่วมมือ</t>
  </si>
  <si>
    <t>ค่ายวิทยาศาสตร์อัจฉริยะ</t>
  </si>
  <si>
    <t>English Camp</t>
  </si>
  <si>
    <t>พัฒนาและส่งเสริม'งานวิชาการ</t>
  </si>
  <si>
    <t>กบนอกกะลา</t>
  </si>
  <si>
    <t>1 คน 1 ทักษะอาชีพ</t>
  </si>
  <si>
    <t>พัฒนาทักษะฝีมือสู่อาชีพในฝัน</t>
  </si>
  <si>
    <t>จิตสาธารณะเพื่อชุมชน</t>
  </si>
  <si>
    <t>ฐานการเรียนรู้เศรษฐกิจพอเพียง</t>
  </si>
  <si>
    <t xml:space="preserve">สร้างเครือข่ายประสานสัมพันธ์กับ
ชุมชนให้เข้ามามีส่วนร่วม ในการส่งเสริมการเรียนรู้เพื่อการอยู่อย่างพอเพียงในสถานศึกษา/ชุมชน
</t>
  </si>
  <si>
    <t>พัฒนาการวัดและประเมินผลเพื่อยกระดับผลสัมฤทธิ์ทางการเรียน</t>
  </si>
  <si>
    <t>ป้องกันบรรเทาสาธารณภัยและภัยพิบัติ</t>
  </si>
  <si>
    <t>ห้องสมุดเฉลิมพระเกียรติ</t>
  </si>
  <si>
    <t>ธนาคารโรงเรียน</t>
  </si>
  <si>
    <t>พัฒนาเครือข่าย ICTบริหารจัดการศึกษา</t>
  </si>
  <si>
    <t>พัฒนางานสารสนเทศโรงเรียน</t>
  </si>
  <si>
    <t>สานสัมพันธ์บ้าน วัด โรงเรียน</t>
  </si>
  <si>
    <t>ประชุมสัมมนาทางวิชาการและนำเสนอผลงานประจำปี</t>
  </si>
  <si>
    <t>ครูดีเด่นศรีรัชมังคลาภิเษก</t>
  </si>
  <si>
    <t>สวัสดิการโรงเรียนเพื่อผู้บริหาร ครูและบุคลากรของโรงเรียน</t>
  </si>
  <si>
    <t>สร้างขวัญและกำลังใจเพื่อพัฒนาผู้บริหาร ครูและบุคลากรของโรงเรียน</t>
  </si>
  <si>
    <t>ส่งเสริมและพัฒนาผู้บริหาร ครูและบุคลากรของโรงเรียนสู่การเป็นครูของพระราชา</t>
  </si>
  <si>
    <t>ชุมชนสัมพันธ์แห่งการมีส่วนร่วม</t>
  </si>
  <si>
    <t>ส่งเสริมนิสัยรักการอ่านของนักเรียนเพื่อเป็นบุคคลแห่งการเรียนรู้</t>
  </si>
  <si>
    <t>แหล่งเรียนรู้เศรษฐกิจพอเพียงเพื่อชุมชน</t>
  </si>
  <si>
    <t>วันสถาปนาโรงเรียน</t>
  </si>
  <si>
    <t>พัฒนาระบบนิเทศ</t>
  </si>
  <si>
    <t>ปฏิรูปหลักสูตรตามยุทธศาสตร์การปฏิรูปการศึกษา</t>
  </si>
  <si>
    <t>กิจกรรมเฝ้าระวังและแก้ไขปัญหายาเสพติดในสถานศึกษา</t>
  </si>
  <si>
    <t>STEM EDUCATION</t>
  </si>
  <si>
    <t>พัฒนาผู้เรียนด้วยกิจกรรมลูกเสือ - เนตรนารี</t>
  </si>
  <si>
    <t>2. เสริมสร้างความรักชาติ ทำนุบำรุง ส่งเสริมกิจกรรมทางศาสนาและเทิดพระเกียรติต่อสถาบันพระมหากษัตริย์</t>
  </si>
  <si>
    <t>3. จัดการเรียนรู้ในศตวรรษที่ 21</t>
  </si>
  <si>
    <t xml:space="preserve">15. พัฒนา สนับสนุนส่งเสริมการจัดการศึกษาตามกลยุทธ์ และนโยบายของสำนักงานคณะกรรมการการศึกษาขั้นพื้นฐาน </t>
  </si>
  <si>
    <t>14. โครงการสอนคอมพิวเตอร์กรณีโรงเรียนจัดคอมพิวเตอร์ให้นักเรียนเกินมาตรฐานที่รัฐจัดให้ เพื่อเพิ่มศักยภาพผู้เรียน</t>
  </si>
  <si>
    <t>2. เสริมสร้างความรักชาติ ทำนุบำรุง ส่งเสริมกิจกรรมทางศาสนาและเทิดพระเกียรติต่อสถาบันพระมหากษัตริย์ (ต่อ)</t>
  </si>
  <si>
    <t xml:space="preserve">1. สุขภาพอนามัยดี ใต้ร่มพระบารมี  </t>
  </si>
  <si>
    <t>ผู้รับผิดชอบนางสำรวย จีนด้วง , นายธนาธิป  อุบลอ่อน</t>
  </si>
  <si>
    <t>4. พัฒนาคุณภาพและยกระดับผลสัมฤทธิ์ทางการเรียน</t>
  </si>
  <si>
    <t>4. พัฒนาคุณภาพและยกระดับผลสัมฤทธิ์ทางการเรียน (ต่อ)</t>
  </si>
  <si>
    <t>5. พัฒนาศักยภาพบุคลากรทางการศึกษา/ผู้บริหารสถานศึกษา</t>
  </si>
  <si>
    <t>ผู้รับผิดชอบโครงการ  นายกฤษณะ  แก้วมณี , นางสาวธนัชญา  สุขรัง</t>
  </si>
  <si>
    <t>ผู้รับผิดชอบโครงการ  นางสำรวย จีนด้วง , นายธนาธิป  อุบลอ่อน</t>
  </si>
  <si>
    <t>ผู้รับผิดชอบโครงการ  นายพิชัย  ระเกตุ , นายสาธิต  ธรรมขันทา</t>
  </si>
  <si>
    <t>ผู้รับผิดชอบโครงการ  นายไพโรจน์  บุญเย็น , นางสาวประภาวัลย์  มั่นใหญ่ชัยโชค</t>
  </si>
  <si>
    <t>ผู้รับผิดชอบโครงการ  นางสาวภรรทนพ  พงษ์พานทอง , นางสาวยรภีพร  ศรีสอาด</t>
  </si>
  <si>
    <t>5. พัฒนาศักยภาพบุคลากรทางการศึกษา/ผู้บริหารสถานศึกษา (ต่อ)</t>
  </si>
  <si>
    <t>6. ส่งเสริมและพัฒนาสื่อการเรียนรู้และนวัตกรรมทางการศึกษา</t>
  </si>
  <si>
    <t>ผู้รับผิดชอบโครงการ  นายไพโรจน์  บุญเย็น</t>
  </si>
  <si>
    <t>7. พัฒนาระบบบริหารจัดการการศึกษาโดยใช้โรงเรียนเป็นฐาน SBM</t>
  </si>
  <si>
    <t>เทิดทูนสถาบันพระมหากษัตริย์</t>
  </si>
  <si>
    <t>ผู้รับผิดชอบโครงการ  นายสาธิต  ธรรมขันทา , นายพิชัย  ระกตุ</t>
  </si>
  <si>
    <t>จัดสาธารณูปโภคเพื่อบริหารจัดการศึกษา</t>
  </si>
  <si>
    <t>ผู้รับผิดชอบโครงการ  นางกรรณิกา  แสงสิงห์ , นางสาวจุรีรัตน์  แก้วกองทรัพย์</t>
  </si>
  <si>
    <t xml:space="preserve">8. เสริมการมีส่วนร่วมระหว่างบ้าน  วัด  โรงเรียนและชุมชน (บวร) </t>
  </si>
  <si>
    <t>DLTV , DLiT , ETV พัฒนาคุณภาพผู้เรียน</t>
  </si>
  <si>
    <t>9. พัฒนาหลักสูตรกระบวนการเรียนรู้ในศตวรรษที่ 21</t>
  </si>
  <si>
    <t>10. พัฒนาแหล่งเรียนรู้และสภาพแวดล้อมในโรงเรียน</t>
  </si>
  <si>
    <t>ผู้รับผิดชอบโครงการ  นายไพโรจน์  บุญเย็น , นางสาวจุรีรัตน์  แก้วกองทรัพย์</t>
  </si>
  <si>
    <t>ผู้รับผิดชอบโครงการ นายธนาธิป  อุบลอ่อน , นายธานิน ถิรวัฒนากุล</t>
  </si>
  <si>
    <t>ผู้รับผิดชอบโครงการ นายกฤษณะ แก้วมณี</t>
  </si>
  <si>
    <t>11. พัฒนามาตรฐานและและประกันคุณภาพการศึกษาของสถานศึกษา</t>
  </si>
  <si>
    <t>ปรับปรุงการประเมินเพื่อพัฒนาคุณภาพผู้เรียน</t>
  </si>
  <si>
    <t>พัฒนาระบบการประกันคุณภาพการศึกษาของสถานศึกษา</t>
  </si>
  <si>
    <t>ผู้รับผิดชอบโครงการ นางสำรวย  จีนด้วง , นางสาวฉัตรชฎา จันทร์เจียวใช้</t>
  </si>
  <si>
    <t>12. คนดีศรีรัชมังคลาภิเษก (NPRS)</t>
  </si>
  <si>
    <t>13. สถานศึกษาพอเพียง</t>
  </si>
  <si>
    <t>ผู้รับผิดชอบโครงการ นายพิชัย  ระกตุ , นายสาธิต  ธรรมขันทา</t>
  </si>
  <si>
    <t>ผู้รับผิดชอบโครงการ นายสาธิต  ธรรมขันทา</t>
  </si>
  <si>
    <t>ผู้รับผิดชอบโครงการ ว่าที่ร้อยตรีประสพโชค  โพธิ์ทอง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</si>
</sst>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0_ ;\-#,##0.00\ "/>
    <numFmt numFmtId="190" formatCode="_-* #,##0.000_-;\-* #,##0.000_-;_-* &quot;-&quot;??_-;_-@_-"/>
    <numFmt numFmtId="191" formatCode="#,##0.000_ ;\-#,##0.000\ "/>
    <numFmt numFmtId="192" formatCode="#,##0.0000_ ;\-#,##0.0000\ "/>
    <numFmt numFmtId="193" formatCode="#,##0.0_ ;\-#,##0.0\ "/>
    <numFmt numFmtId="194" formatCode="#,##0_ ;\-#,##0\ 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Angsana News"/>
      <family val="1"/>
    </font>
    <font>
      <sz val="16"/>
      <color indexed="9"/>
      <name val="TH SarabunPSK"/>
      <family val="2"/>
    </font>
    <font>
      <sz val="16"/>
      <color indexed="8"/>
      <name val="Tahoma"/>
      <family val="2"/>
    </font>
    <font>
      <b/>
      <sz val="16"/>
      <color indexed="56"/>
      <name val="TH SarabunPSK"/>
      <family val="2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Calibri"/>
      <family val="2"/>
    </font>
    <font>
      <sz val="16"/>
      <color rgb="FF000000"/>
      <name val="TH SarabunPSK"/>
      <family val="2"/>
    </font>
    <font>
      <b/>
      <sz val="16"/>
      <color theme="3" tint="-0.4999699890613556"/>
      <name val="TH SarabunPSK"/>
      <family val="2"/>
    </font>
    <font>
      <b/>
      <sz val="16"/>
      <color theme="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Angsana News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50" fillId="0" borderId="10" xfId="0" applyFont="1" applyFill="1" applyBorder="1" applyAlignment="1">
      <alignment wrapText="1" shrinkToFit="1"/>
    </xf>
    <xf numFmtId="0" fontId="50" fillId="0" borderId="0" xfId="0" applyFont="1" applyFill="1" applyAlignment="1">
      <alignment shrinkToFit="1"/>
    </xf>
    <xf numFmtId="0" fontId="51" fillId="0" borderId="0" xfId="0" applyFont="1" applyFill="1" applyAlignment="1">
      <alignment horizontal="center" shrinkToFit="1"/>
    </xf>
    <xf numFmtId="0" fontId="52" fillId="0" borderId="0" xfId="0" applyFont="1" applyFill="1" applyAlignment="1">
      <alignment horizontal="center" wrapText="1" shrinkToFit="1"/>
    </xf>
    <xf numFmtId="0" fontId="52" fillId="0" borderId="0" xfId="0" applyFont="1" applyFill="1" applyAlignment="1">
      <alignment horizontal="center" shrinkToFit="1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left" wrapText="1" shrinkToFit="1"/>
    </xf>
    <xf numFmtId="0" fontId="50" fillId="0" borderId="10" xfId="0" applyFont="1" applyFill="1" applyBorder="1" applyAlignment="1">
      <alignment vertical="top" shrinkToFit="1"/>
    </xf>
    <xf numFmtId="0" fontId="50" fillId="0" borderId="10" xfId="0" applyFont="1" applyFill="1" applyBorder="1" applyAlignment="1">
      <alignment horizontal="center" vertical="top" shrinkToFit="1"/>
    </xf>
    <xf numFmtId="0" fontId="50" fillId="0" borderId="10" xfId="0" applyFont="1" applyFill="1" applyBorder="1" applyAlignment="1">
      <alignment horizontal="left" vertical="top" shrinkToFit="1"/>
    </xf>
    <xf numFmtId="0" fontId="51" fillId="0" borderId="10" xfId="0" applyFont="1" applyFill="1" applyBorder="1" applyAlignment="1">
      <alignment horizontal="center" vertical="top" shrinkToFit="1"/>
    </xf>
    <xf numFmtId="43" fontId="50" fillId="0" borderId="10" xfId="42" applyFont="1" applyFill="1" applyBorder="1" applyAlignment="1">
      <alignment horizontal="left" vertical="top" shrinkToFit="1"/>
    </xf>
    <xf numFmtId="0" fontId="50" fillId="0" borderId="0" xfId="0" applyFont="1" applyFill="1" applyAlignment="1">
      <alignment wrapText="1" shrinkToFit="1"/>
    </xf>
    <xf numFmtId="43" fontId="50" fillId="0" borderId="10" xfId="42" applyFont="1" applyFill="1" applyBorder="1" applyAlignment="1">
      <alignment horizontal="center" vertical="top" shrinkToFit="1"/>
    </xf>
    <xf numFmtId="0" fontId="50" fillId="0" borderId="10" xfId="0" applyFont="1" applyFill="1" applyBorder="1" applyAlignment="1">
      <alignment horizontal="left" vertical="top" wrapText="1" shrinkToFi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 wrapText="1"/>
    </xf>
    <xf numFmtId="187" fontId="50" fillId="0" borderId="10" xfId="42" applyNumberFormat="1" applyFont="1" applyFill="1" applyBorder="1" applyAlignment="1">
      <alignment vertical="top" shrinkToFit="1"/>
    </xf>
    <xf numFmtId="187" fontId="53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53" fillId="0" borderId="0" xfId="0" applyFont="1" applyFill="1" applyAlignment="1">
      <alignment shrinkToFit="1"/>
    </xf>
    <xf numFmtId="187" fontId="4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wrapText="1" shrinkToFit="1"/>
    </xf>
    <xf numFmtId="187" fontId="4" fillId="0" borderId="0" xfId="42" applyNumberFormat="1" applyFont="1" applyFill="1" applyAlignment="1">
      <alignment shrinkToFit="1"/>
    </xf>
    <xf numFmtId="0" fontId="54" fillId="0" borderId="10" xfId="0" applyFont="1" applyFill="1" applyBorder="1" applyAlignment="1">
      <alignment vertical="top" wrapText="1" shrinkToFit="1"/>
    </xf>
    <xf numFmtId="0" fontId="50" fillId="0" borderId="11" xfId="0" applyFont="1" applyFill="1" applyBorder="1" applyAlignment="1">
      <alignment horizontal="center" vertical="top" shrinkToFit="1"/>
    </xf>
    <xf numFmtId="0" fontId="51" fillId="0" borderId="12" xfId="0" applyFont="1" applyFill="1" applyBorder="1" applyAlignment="1">
      <alignment horizontal="center" vertical="top" shrinkToFit="1"/>
    </xf>
    <xf numFmtId="0" fontId="0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shrinkToFit="1"/>
    </xf>
    <xf numFmtId="0" fontId="50" fillId="0" borderId="10" xfId="0" applyFont="1" applyFill="1" applyBorder="1" applyAlignment="1">
      <alignment horizontal="left" shrinkToFit="1"/>
    </xf>
    <xf numFmtId="0" fontId="50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left" wrapText="1" shrinkToFit="1"/>
    </xf>
    <xf numFmtId="0" fontId="50" fillId="0" borderId="11" xfId="0" applyFont="1" applyFill="1" applyBorder="1" applyAlignment="1">
      <alignment vertical="top" shrinkToFit="1"/>
    </xf>
    <xf numFmtId="0" fontId="51" fillId="33" borderId="12" xfId="0" applyFont="1" applyFill="1" applyBorder="1" applyAlignment="1">
      <alignment shrinkToFit="1"/>
    </xf>
    <xf numFmtId="0" fontId="56" fillId="33" borderId="12" xfId="0" applyFont="1" applyFill="1" applyBorder="1" applyAlignment="1">
      <alignment horizontal="center" shrinkToFit="1"/>
    </xf>
    <xf numFmtId="189" fontId="56" fillId="33" borderId="10" xfId="42" applyNumberFormat="1" applyFont="1" applyFill="1" applyBorder="1" applyAlignment="1">
      <alignment horizontal="center" shrinkToFit="1"/>
    </xf>
    <xf numFmtId="0" fontId="56" fillId="33" borderId="10" xfId="0" applyFont="1" applyFill="1" applyBorder="1" applyAlignment="1">
      <alignment horizontal="center" shrinkToFit="1"/>
    </xf>
    <xf numFmtId="0" fontId="51" fillId="33" borderId="12" xfId="0" applyFont="1" applyFill="1" applyBorder="1" applyAlignment="1">
      <alignment horizontal="center" shrinkToFit="1"/>
    </xf>
    <xf numFmtId="189" fontId="51" fillId="33" borderId="10" xfId="42" applyNumberFormat="1" applyFont="1" applyFill="1" applyBorder="1" applyAlignment="1">
      <alignment horizontal="center" vertical="top" shrinkToFit="1"/>
    </xf>
    <xf numFmtId="0" fontId="51" fillId="33" borderId="10" xfId="0" applyFont="1" applyFill="1" applyBorder="1" applyAlignment="1">
      <alignment horizontal="center" vertical="top" shrinkToFit="1"/>
    </xf>
    <xf numFmtId="0" fontId="51" fillId="33" borderId="13" xfId="0" applyFont="1" applyFill="1" applyBorder="1" applyAlignment="1">
      <alignment horizontal="center" vertical="top" shrinkToFit="1"/>
    </xf>
    <xf numFmtId="0" fontId="50" fillId="0" borderId="10" xfId="0" applyFont="1" applyBorder="1" applyAlignment="1">
      <alignment horizontal="left" shrinkToFit="1"/>
    </xf>
    <xf numFmtId="43" fontId="50" fillId="0" borderId="10" xfId="42" applyFont="1" applyBorder="1" applyAlignment="1">
      <alignment horizontal="left" shrinkToFit="1"/>
    </xf>
    <xf numFmtId="0" fontId="50" fillId="0" borderId="10" xfId="0" applyFont="1" applyBorder="1" applyAlignment="1">
      <alignment horizontal="center" shrinkToFit="1"/>
    </xf>
    <xf numFmtId="0" fontId="50" fillId="0" borderId="10" xfId="0" applyFont="1" applyFill="1" applyBorder="1" applyAlignment="1">
      <alignment horizontal="left" vertical="top" wrapText="1" shrinkToFit="1"/>
    </xf>
    <xf numFmtId="0" fontId="50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top" wrapText="1" shrinkToFit="1"/>
    </xf>
    <xf numFmtId="0" fontId="0" fillId="0" borderId="10" xfId="0" applyFont="1" applyFill="1" applyBorder="1" applyAlignment="1">
      <alignment wrapText="1" shrinkToFit="1"/>
    </xf>
    <xf numFmtId="0" fontId="54" fillId="0" borderId="0" xfId="0" applyFont="1" applyFill="1" applyBorder="1" applyAlignment="1">
      <alignment vertical="top" wrapText="1" shrinkToFit="1"/>
    </xf>
    <xf numFmtId="0" fontId="50" fillId="0" borderId="0" xfId="0" applyFont="1" applyFill="1" applyBorder="1" applyAlignment="1">
      <alignment horizontal="left" wrapText="1" shrinkToFit="1"/>
    </xf>
    <xf numFmtId="0" fontId="51" fillId="0" borderId="0" xfId="0" applyFont="1" applyFill="1" applyBorder="1" applyAlignment="1">
      <alignment horizontal="center" vertical="top" shrinkToFit="1"/>
    </xf>
    <xf numFmtId="0" fontId="50" fillId="0" borderId="0" xfId="0" applyFont="1" applyFill="1" applyBorder="1" applyAlignment="1">
      <alignment horizontal="center" vertical="top" shrinkToFit="1"/>
    </xf>
    <xf numFmtId="0" fontId="50" fillId="0" borderId="10" xfId="0" applyFont="1" applyFill="1" applyBorder="1" applyAlignment="1">
      <alignment vertical="top" wrapText="1" shrinkToFit="1"/>
    </xf>
    <xf numFmtId="0" fontId="0" fillId="0" borderId="10" xfId="0" applyFont="1" applyFill="1" applyBorder="1" applyAlignment="1">
      <alignment vertical="top" wrapText="1" shrinkToFit="1"/>
    </xf>
    <xf numFmtId="0" fontId="50" fillId="0" borderId="10" xfId="0" applyFont="1" applyFill="1" applyBorder="1" applyAlignment="1">
      <alignment vertical="top" wrapText="1" shrinkToFit="1"/>
    </xf>
    <xf numFmtId="0" fontId="54" fillId="0" borderId="10" xfId="0" applyFont="1" applyFill="1" applyBorder="1" applyAlignment="1">
      <alignment vertical="top" wrapText="1" shrinkToFit="1"/>
    </xf>
    <xf numFmtId="0" fontId="0" fillId="0" borderId="14" xfId="0" applyFont="1" applyFill="1" applyBorder="1" applyAlignment="1">
      <alignment vertical="top" wrapText="1" shrinkToFit="1"/>
    </xf>
    <xf numFmtId="0" fontId="0" fillId="0" borderId="11" xfId="0" applyFont="1" applyFill="1" applyBorder="1" applyAlignment="1">
      <alignment vertical="top" wrapText="1" shrinkToFit="1"/>
    </xf>
    <xf numFmtId="0" fontId="51" fillId="33" borderId="10" xfId="0" applyFont="1" applyFill="1" applyBorder="1" applyAlignment="1">
      <alignment horizontal="center" shrinkToFit="1"/>
    </xf>
    <xf numFmtId="0" fontId="51" fillId="33" borderId="10" xfId="0" applyFont="1" applyFill="1" applyBorder="1" applyAlignment="1">
      <alignment shrinkToFit="1"/>
    </xf>
    <xf numFmtId="0" fontId="54" fillId="0" borderId="10" xfId="0" applyFont="1" applyFill="1" applyBorder="1" applyAlignment="1">
      <alignment vertical="top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top" shrinkToFit="1"/>
    </xf>
    <xf numFmtId="0" fontId="51" fillId="35" borderId="15" xfId="0" applyFont="1" applyFill="1" applyBorder="1" applyAlignment="1">
      <alignment horizontal="center" vertical="top" shrinkToFit="1"/>
    </xf>
    <xf numFmtId="0" fontId="51" fillId="35" borderId="16" xfId="0" applyFont="1" applyFill="1" applyBorder="1" applyAlignment="1">
      <alignment horizontal="center" vertical="top" shrinkToFit="1"/>
    </xf>
    <xf numFmtId="0" fontId="57" fillId="34" borderId="12" xfId="0" applyFont="1" applyFill="1" applyBorder="1" applyAlignment="1">
      <alignment horizontal="center" vertical="top" wrapText="1"/>
    </xf>
    <xf numFmtId="0" fontId="57" fillId="34" borderId="15" xfId="0" applyFont="1" applyFill="1" applyBorder="1" applyAlignment="1">
      <alignment horizontal="center" vertical="top" wrapText="1"/>
    </xf>
    <xf numFmtId="0" fontId="57" fillId="34" borderId="16" xfId="0" applyFont="1" applyFill="1" applyBorder="1" applyAlignment="1">
      <alignment horizontal="center" vertical="top" wrapText="1"/>
    </xf>
    <xf numFmtId="0" fontId="57" fillId="34" borderId="12" xfId="0" applyFont="1" applyFill="1" applyBorder="1" applyAlignment="1">
      <alignment horizontal="center" vertical="top" wrapText="1" shrinkToFit="1"/>
    </xf>
    <xf numFmtId="0" fontId="57" fillId="34" borderId="15" xfId="0" applyFont="1" applyFill="1" applyBorder="1" applyAlignment="1">
      <alignment horizontal="center" vertical="top" wrapText="1" shrinkToFit="1"/>
    </xf>
    <xf numFmtId="0" fontId="57" fillId="34" borderId="16" xfId="0" applyFont="1" applyFill="1" applyBorder="1" applyAlignment="1">
      <alignment horizontal="center" vertical="top" wrapText="1" shrinkToFit="1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shrinkToFit="1"/>
    </xf>
    <xf numFmtId="0" fontId="51" fillId="36" borderId="10" xfId="0" applyFont="1" applyFill="1" applyBorder="1" applyAlignment="1">
      <alignment horizontal="center" vertical="center" wrapText="1" shrinkToFit="1"/>
    </xf>
    <xf numFmtId="0" fontId="57" fillId="34" borderId="17" xfId="0" applyFont="1" applyFill="1" applyBorder="1" applyAlignment="1">
      <alignment horizontal="center" shrinkToFit="1"/>
    </xf>
    <xf numFmtId="0" fontId="57" fillId="34" borderId="18" xfId="0" applyFont="1" applyFill="1" applyBorder="1" applyAlignment="1">
      <alignment horizontal="center" shrinkToFit="1"/>
    </xf>
    <xf numFmtId="0" fontId="57" fillId="34" borderId="19" xfId="0" applyFont="1" applyFill="1" applyBorder="1" applyAlignment="1">
      <alignment horizontal="center" shrinkToFit="1"/>
    </xf>
    <xf numFmtId="0" fontId="57" fillId="34" borderId="12" xfId="0" applyFont="1" applyFill="1" applyBorder="1" applyAlignment="1">
      <alignment horizontal="center" shrinkToFit="1"/>
    </xf>
    <xf numFmtId="0" fontId="57" fillId="34" borderId="15" xfId="0" applyFont="1" applyFill="1" applyBorder="1" applyAlignment="1">
      <alignment horizontal="center" shrinkToFit="1"/>
    </xf>
    <xf numFmtId="0" fontId="57" fillId="34" borderId="16" xfId="0" applyFont="1" applyFill="1" applyBorder="1" applyAlignment="1">
      <alignment horizontal="center" shrinkToFit="1"/>
    </xf>
    <xf numFmtId="0" fontId="51" fillId="35" borderId="12" xfId="0" applyFont="1" applyFill="1" applyBorder="1" applyAlignment="1">
      <alignment horizontal="center" shrinkToFit="1"/>
    </xf>
    <xf numFmtId="0" fontId="51" fillId="35" borderId="15" xfId="0" applyFont="1" applyFill="1" applyBorder="1" applyAlignment="1">
      <alignment horizontal="center" shrinkToFit="1"/>
    </xf>
    <xf numFmtId="0" fontId="51" fillId="35" borderId="16" xfId="0" applyFont="1" applyFill="1" applyBorder="1" applyAlignment="1">
      <alignment horizontal="center" shrinkToFit="1"/>
    </xf>
    <xf numFmtId="0" fontId="57" fillId="34" borderId="12" xfId="0" applyFont="1" applyFill="1" applyBorder="1" applyAlignment="1">
      <alignment horizontal="center" vertical="top" shrinkToFit="1"/>
    </xf>
    <xf numFmtId="0" fontId="53" fillId="34" borderId="15" xfId="0" applyFont="1" applyFill="1" applyBorder="1" applyAlignment="1">
      <alignment horizontal="center" vertical="top" shrinkToFit="1"/>
    </xf>
    <xf numFmtId="0" fontId="53" fillId="34" borderId="16" xfId="0" applyFont="1" applyFill="1" applyBorder="1" applyAlignment="1">
      <alignment horizontal="center" vertical="top" shrinkToFit="1"/>
    </xf>
    <xf numFmtId="0" fontId="52" fillId="0" borderId="0" xfId="0" applyFont="1" applyFill="1" applyAlignment="1">
      <alignment horizontal="center" shrinkToFit="1"/>
    </xf>
    <xf numFmtId="0" fontId="51" fillId="34" borderId="15" xfId="0" applyFont="1" applyFill="1" applyBorder="1" applyAlignment="1">
      <alignment horizontal="center" shrinkToFit="1"/>
    </xf>
    <xf numFmtId="0" fontId="51" fillId="34" borderId="16" xfId="0" applyFont="1" applyFill="1" applyBorder="1" applyAlignment="1">
      <alignment horizontal="center" shrinkToFit="1"/>
    </xf>
    <xf numFmtId="0" fontId="57" fillId="34" borderId="10" xfId="0" applyFont="1" applyFill="1" applyBorder="1" applyAlignment="1">
      <alignment horizontal="center" vertical="top" wrapText="1" shrinkToFit="1"/>
    </xf>
    <xf numFmtId="0" fontId="51" fillId="35" borderId="10" xfId="0" applyFont="1" applyFill="1" applyBorder="1" applyAlignment="1">
      <alignment horizontal="center" vertical="top" wrapText="1" shrinkToFit="1"/>
    </xf>
    <xf numFmtId="0" fontId="51" fillId="35" borderId="10" xfId="0" applyFont="1" applyFill="1" applyBorder="1" applyAlignment="1">
      <alignment horizontal="center" vertical="top" shrinkToFit="1"/>
    </xf>
    <xf numFmtId="0" fontId="0" fillId="36" borderId="10" xfId="0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shrinkToFit="1"/>
    </xf>
    <xf numFmtId="0" fontId="57" fillId="34" borderId="18" xfId="0" applyFont="1" applyFill="1" applyBorder="1" applyAlignment="1">
      <alignment horizontal="center" vertical="center" shrinkToFit="1"/>
    </xf>
    <xf numFmtId="0" fontId="57" fillId="34" borderId="19" xfId="0" applyFont="1" applyFill="1" applyBorder="1" applyAlignment="1">
      <alignment horizontal="center" vertical="center" shrinkToFit="1"/>
    </xf>
    <xf numFmtId="0" fontId="56" fillId="35" borderId="20" xfId="0" applyFont="1" applyFill="1" applyBorder="1" applyAlignment="1">
      <alignment horizontal="center" shrinkToFit="1"/>
    </xf>
    <xf numFmtId="0" fontId="56" fillId="35" borderId="21" xfId="0" applyFont="1" applyFill="1" applyBorder="1" applyAlignment="1">
      <alignment horizontal="center" shrinkToFit="1"/>
    </xf>
    <xf numFmtId="0" fontId="56" fillId="35" borderId="22" xfId="0" applyFont="1" applyFill="1" applyBorder="1" applyAlignment="1">
      <alignment horizontal="center" shrinkToFit="1"/>
    </xf>
    <xf numFmtId="0" fontId="51" fillId="35" borderId="12" xfId="0" applyFont="1" applyFill="1" applyBorder="1" applyAlignment="1">
      <alignment horizontal="center" vertical="top" wrapText="1" shrinkToFit="1"/>
    </xf>
    <xf numFmtId="0" fontId="51" fillId="35" borderId="15" xfId="0" applyFont="1" applyFill="1" applyBorder="1" applyAlignment="1">
      <alignment horizontal="center" vertical="top" wrapText="1" shrinkToFit="1"/>
    </xf>
    <xf numFmtId="0" fontId="51" fillId="35" borderId="16" xfId="0" applyFont="1" applyFill="1" applyBorder="1" applyAlignment="1">
      <alignment horizontal="center" vertical="top" wrapText="1" shrinkToFit="1"/>
    </xf>
    <xf numFmtId="0" fontId="57" fillId="34" borderId="17" xfId="0" applyFont="1" applyFill="1" applyBorder="1" applyAlignment="1">
      <alignment horizontal="center" vertical="top" wrapText="1" shrinkToFit="1"/>
    </xf>
    <xf numFmtId="0" fontId="57" fillId="34" borderId="18" xfId="0" applyFont="1" applyFill="1" applyBorder="1" applyAlignment="1">
      <alignment horizontal="center" vertical="top" wrapText="1" shrinkToFit="1"/>
    </xf>
    <xf numFmtId="0" fontId="57" fillId="34" borderId="19" xfId="0" applyFont="1" applyFill="1" applyBorder="1" applyAlignment="1">
      <alignment horizontal="center" vertical="top" wrapText="1" shrinkToFit="1"/>
    </xf>
    <xf numFmtId="0" fontId="57" fillId="34" borderId="12" xfId="0" applyFont="1" applyFill="1" applyBorder="1" applyAlignment="1">
      <alignment horizontal="center" wrapText="1" shrinkToFit="1"/>
    </xf>
    <xf numFmtId="0" fontId="57" fillId="34" borderId="15" xfId="0" applyFont="1" applyFill="1" applyBorder="1" applyAlignment="1">
      <alignment horizontal="center" wrapText="1" shrinkToFit="1"/>
    </xf>
    <xf numFmtId="0" fontId="57" fillId="34" borderId="16" xfId="0" applyFont="1" applyFill="1" applyBorder="1" applyAlignment="1">
      <alignment horizontal="center" wrapText="1" shrinkToFit="1"/>
    </xf>
    <xf numFmtId="194" fontId="51" fillId="33" borderId="10" xfId="42" applyNumberFormat="1" applyFont="1" applyFill="1" applyBorder="1" applyAlignment="1">
      <alignment horizontal="center" vertical="top" shrinkToFit="1"/>
    </xf>
    <xf numFmtId="0" fontId="57" fillId="34" borderId="15" xfId="0" applyFont="1" applyFill="1" applyBorder="1" applyAlignment="1">
      <alignment horizontal="center" vertical="top" shrinkToFit="1"/>
    </xf>
    <xf numFmtId="0" fontId="57" fillId="34" borderId="16" xfId="0" applyFont="1" applyFill="1" applyBorder="1" applyAlignment="1">
      <alignment horizontal="center" vertical="top" shrinkToFit="1"/>
    </xf>
    <xf numFmtId="0" fontId="58" fillId="33" borderId="10" xfId="0" applyFont="1" applyFill="1" applyBorder="1" applyAlignment="1">
      <alignment horizontal="center" vertical="top" wrapText="1"/>
    </xf>
    <xf numFmtId="0" fontId="57" fillId="37" borderId="12" xfId="0" applyFont="1" applyFill="1" applyBorder="1" applyAlignment="1">
      <alignment horizontal="center" shrinkToFit="1"/>
    </xf>
    <xf numFmtId="0" fontId="57" fillId="37" borderId="16" xfId="0" applyFont="1" applyFill="1" applyBorder="1" applyAlignment="1">
      <alignment horizontal="center" shrinkToFit="1"/>
    </xf>
    <xf numFmtId="187" fontId="57" fillId="37" borderId="10" xfId="42" applyNumberFormat="1" applyFont="1" applyFill="1" applyBorder="1" applyAlignment="1">
      <alignment vertical="top" shrinkToFit="1"/>
    </xf>
    <xf numFmtId="43" fontId="57" fillId="37" borderId="10" xfId="42" applyFont="1" applyFill="1" applyBorder="1" applyAlignment="1">
      <alignment vertical="top" shrinkToFit="1"/>
    </xf>
    <xf numFmtId="187" fontId="53" fillId="37" borderId="10" xfId="42" applyNumberFormat="1" applyFont="1" applyFill="1" applyBorder="1" applyAlignment="1">
      <alignment vertical="top" shrinkToFit="1"/>
    </xf>
    <xf numFmtId="43" fontId="53" fillId="0" borderId="0" xfId="0" applyNumberFormat="1" applyFont="1" applyFill="1" applyAlignment="1">
      <alignment wrapText="1" shrinkToFit="1"/>
    </xf>
    <xf numFmtId="187" fontId="57" fillId="0" borderId="0" xfId="42" applyNumberFormat="1" applyFont="1" applyFill="1" applyAlignment="1">
      <alignment shrinkToFit="1"/>
    </xf>
    <xf numFmtId="187" fontId="57" fillId="0" borderId="0" xfId="0" applyNumberFormat="1" applyFont="1" applyFill="1" applyAlignment="1">
      <alignment shrinkToFit="1"/>
    </xf>
    <xf numFmtId="43" fontId="53" fillId="0" borderId="0" xfId="42" applyFont="1" applyFill="1" applyAlignment="1">
      <alignment horizontal="left" wrapText="1" shrinkToFit="1"/>
    </xf>
    <xf numFmtId="0" fontId="53" fillId="0" borderId="0" xfId="0" applyFont="1" applyFill="1" applyAlignment="1">
      <alignment wrapText="1" shrinkToFit="1"/>
    </xf>
    <xf numFmtId="194" fontId="52" fillId="0" borderId="0" xfId="0" applyNumberFormat="1" applyFont="1" applyFill="1" applyAlignment="1">
      <alignment horizontal="center" shrinkToFit="1"/>
    </xf>
    <xf numFmtId="194" fontId="51" fillId="36" borderId="10" xfId="0" applyNumberFormat="1" applyFont="1" applyFill="1" applyBorder="1" applyAlignment="1">
      <alignment horizontal="center" vertical="center" wrapText="1" shrinkToFit="1"/>
    </xf>
    <xf numFmtId="194" fontId="50" fillId="0" borderId="11" xfId="42" applyNumberFormat="1" applyFont="1" applyFill="1" applyBorder="1" applyAlignment="1">
      <alignment horizontal="right" vertical="top" shrinkToFit="1"/>
    </xf>
    <xf numFmtId="194" fontId="50" fillId="0" borderId="10" xfId="42" applyNumberFormat="1" applyFont="1" applyFill="1" applyBorder="1" applyAlignment="1">
      <alignment horizontal="right" vertical="top" shrinkToFit="1"/>
    </xf>
    <xf numFmtId="194" fontId="50" fillId="0" borderId="10" xfId="0" applyNumberFormat="1" applyFont="1" applyFill="1" applyBorder="1" applyAlignment="1">
      <alignment horizontal="right" vertical="top" shrinkToFit="1"/>
    </xf>
    <xf numFmtId="194" fontId="56" fillId="33" borderId="10" xfId="42" applyNumberFormat="1" applyFont="1" applyFill="1" applyBorder="1" applyAlignment="1">
      <alignment horizontal="right" shrinkToFit="1"/>
    </xf>
    <xf numFmtId="194" fontId="50" fillId="0" borderId="10" xfId="42" applyNumberFormat="1" applyFont="1" applyBorder="1" applyAlignment="1">
      <alignment horizontal="right" shrinkToFit="1"/>
    </xf>
    <xf numFmtId="194" fontId="51" fillId="33" borderId="10" xfId="42" applyNumberFormat="1" applyFont="1" applyFill="1" applyBorder="1" applyAlignment="1">
      <alignment horizontal="right" vertical="top" shrinkToFit="1"/>
    </xf>
    <xf numFmtId="194" fontId="51" fillId="0" borderId="10" xfId="0" applyNumberFormat="1" applyFont="1" applyFill="1" applyBorder="1" applyAlignment="1">
      <alignment horizontal="right" vertical="top" shrinkToFit="1"/>
    </xf>
    <xf numFmtId="194" fontId="50" fillId="0" borderId="10" xfId="42" applyNumberFormat="1" applyFont="1" applyFill="1" applyBorder="1" applyAlignment="1">
      <alignment horizontal="center" vertical="top" shrinkToFit="1"/>
    </xf>
    <xf numFmtId="194" fontId="50" fillId="0" borderId="0" xfId="42" applyNumberFormat="1" applyFont="1" applyFill="1" applyBorder="1" applyAlignment="1">
      <alignment horizontal="center" vertical="top" shrinkToFit="1"/>
    </xf>
    <xf numFmtId="194" fontId="51" fillId="0" borderId="10" xfId="0" applyNumberFormat="1" applyFont="1" applyFill="1" applyBorder="1" applyAlignment="1">
      <alignment horizontal="center" vertical="top" shrinkToFit="1"/>
    </xf>
    <xf numFmtId="194" fontId="59" fillId="0" borderId="10" xfId="0" applyNumberFormat="1" applyFont="1" applyFill="1" applyBorder="1" applyAlignment="1">
      <alignment horizontal="center" vertical="top" shrinkToFit="1"/>
    </xf>
    <xf numFmtId="194" fontId="50" fillId="0" borderId="10" xfId="0" applyNumberFormat="1" applyFont="1" applyFill="1" applyBorder="1" applyAlignment="1">
      <alignment vertical="top" shrinkToFit="1"/>
    </xf>
    <xf numFmtId="194" fontId="50" fillId="0" borderId="10" xfId="0" applyNumberFormat="1" applyFont="1" applyFill="1" applyBorder="1" applyAlignment="1">
      <alignment horizontal="center" vertical="top" shrinkToFit="1"/>
    </xf>
    <xf numFmtId="194" fontId="57" fillId="37" borderId="10" xfId="42" applyNumberFormat="1" applyFont="1" applyFill="1" applyBorder="1" applyAlignment="1">
      <alignment vertical="top" shrinkToFit="1"/>
    </xf>
    <xf numFmtId="194" fontId="57" fillId="0" borderId="0" xfId="42" applyNumberFormat="1" applyFont="1" applyFill="1" applyAlignment="1">
      <alignment shrinkToFit="1"/>
    </xf>
    <xf numFmtId="194" fontId="53" fillId="0" borderId="0" xfId="0" applyNumberFormat="1" applyFont="1" applyFill="1" applyAlignment="1">
      <alignment shrinkToFit="1"/>
    </xf>
    <xf numFmtId="194" fontId="4" fillId="0" borderId="0" xfId="0" applyNumberFormat="1" applyFont="1" applyFill="1" applyAlignment="1">
      <alignment shrinkToFit="1"/>
    </xf>
    <xf numFmtId="194" fontId="4" fillId="0" borderId="0" xfId="0" applyNumberFormat="1" applyFont="1" applyFill="1" applyAlignment="1">
      <alignment horizontal="left" shrinkToFit="1"/>
    </xf>
    <xf numFmtId="194" fontId="50" fillId="0" borderId="0" xfId="0" applyNumberFormat="1" applyFont="1" applyFill="1" applyAlignment="1">
      <alignment shrinkToFit="1"/>
    </xf>
    <xf numFmtId="187" fontId="52" fillId="0" borderId="0" xfId="0" applyNumberFormat="1" applyFont="1" applyFill="1" applyAlignment="1">
      <alignment horizontal="center" shrinkToFit="1"/>
    </xf>
    <xf numFmtId="187" fontId="51" fillId="36" borderId="10" xfId="0" applyNumberFormat="1" applyFont="1" applyFill="1" applyBorder="1" applyAlignment="1">
      <alignment horizontal="center" vertical="center" wrapText="1" shrinkToFit="1"/>
    </xf>
    <xf numFmtId="187" fontId="50" fillId="0" borderId="11" xfId="42" applyNumberFormat="1" applyFont="1" applyFill="1" applyBorder="1" applyAlignment="1">
      <alignment vertical="top" shrinkToFit="1"/>
    </xf>
    <xf numFmtId="187" fontId="50" fillId="0" borderId="10" xfId="0" applyNumberFormat="1" applyFont="1" applyFill="1" applyBorder="1" applyAlignment="1">
      <alignment vertical="top" shrinkToFit="1"/>
    </xf>
    <xf numFmtId="187" fontId="50" fillId="0" borderId="10" xfId="0" applyNumberFormat="1" applyFont="1" applyFill="1" applyBorder="1" applyAlignment="1">
      <alignment horizontal="left" vertical="top" shrinkToFit="1"/>
    </xf>
    <xf numFmtId="187" fontId="56" fillId="33" borderId="10" xfId="42" applyNumberFormat="1" applyFont="1" applyFill="1" applyBorder="1" applyAlignment="1">
      <alignment horizontal="center" shrinkToFit="1"/>
    </xf>
    <xf numFmtId="187" fontId="50" fillId="0" borderId="10" xfId="0" applyNumberFormat="1" applyFont="1" applyFill="1" applyBorder="1" applyAlignment="1">
      <alignment horizontal="center" vertical="top" shrinkToFit="1"/>
    </xf>
    <xf numFmtId="187" fontId="50" fillId="0" borderId="10" xfId="42" applyNumberFormat="1" applyFont="1" applyFill="1" applyBorder="1" applyAlignment="1">
      <alignment horizontal="left" vertical="top" shrinkToFit="1"/>
    </xf>
    <xf numFmtId="187" fontId="50" fillId="0" borderId="10" xfId="0" applyNumberFormat="1" applyFont="1" applyBorder="1" applyAlignment="1">
      <alignment horizontal="left" shrinkToFit="1"/>
    </xf>
    <xf numFmtId="187" fontId="51" fillId="33" borderId="10" xfId="42" applyNumberFormat="1" applyFont="1" applyFill="1" applyBorder="1" applyAlignment="1">
      <alignment horizontal="center" vertical="top" shrinkToFit="1"/>
    </xf>
    <xf numFmtId="187" fontId="51" fillId="0" borderId="10" xfId="0" applyNumberFormat="1" applyFont="1" applyFill="1" applyBorder="1" applyAlignment="1">
      <alignment horizontal="center" vertical="top" shrinkToFit="1"/>
    </xf>
    <xf numFmtId="187" fontId="50" fillId="0" borderId="10" xfId="42" applyNumberFormat="1" applyFont="1" applyFill="1" applyBorder="1" applyAlignment="1">
      <alignment horizontal="center" vertical="top" shrinkToFit="1"/>
    </xf>
    <xf numFmtId="187" fontId="50" fillId="0" borderId="0" xfId="42" applyNumberFormat="1" applyFont="1" applyFill="1" applyBorder="1" applyAlignment="1">
      <alignment horizontal="center" vertical="top" shrinkToFit="1"/>
    </xf>
    <xf numFmtId="187" fontId="50" fillId="0" borderId="10" xfId="42" applyNumberFormat="1" applyFont="1" applyFill="1" applyBorder="1" applyAlignment="1">
      <alignment horizontal="right" vertical="top" shrinkToFit="1"/>
    </xf>
    <xf numFmtId="187" fontId="51" fillId="33" borderId="10" xfId="42" applyNumberFormat="1" applyFont="1" applyFill="1" applyBorder="1" applyAlignment="1">
      <alignment horizontal="right" vertical="top" shrinkToFit="1"/>
    </xf>
    <xf numFmtId="187" fontId="59" fillId="0" borderId="10" xfId="0" applyNumberFormat="1" applyFont="1" applyFill="1" applyBorder="1" applyAlignment="1">
      <alignment horizontal="center" vertical="top" shrinkToFit="1"/>
    </xf>
    <xf numFmtId="187" fontId="50" fillId="0" borderId="0" xfId="0" applyNumberFormat="1" applyFont="1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view="pageLayout" zoomScale="110" zoomScaleNormal="90" zoomScaleSheetLayoutView="110" zoomScalePageLayoutView="110" workbookViewId="0" topLeftCell="A49">
      <selection activeCell="A7" sqref="A7:G7"/>
    </sheetView>
  </sheetViews>
  <sheetFormatPr defaultColWidth="9.140625" defaultRowHeight="15"/>
  <cols>
    <col min="1" max="1" width="10.57421875" style="2" customWidth="1"/>
    <col min="2" max="2" width="30.57421875" style="13" customWidth="1"/>
    <col min="3" max="3" width="10.57421875" style="145" customWidth="1"/>
    <col min="4" max="4" width="10.57421875" style="162" customWidth="1"/>
    <col min="5" max="7" width="10.57421875" style="2" customWidth="1"/>
    <col min="8" max="16384" width="9.140625" style="2" customWidth="1"/>
  </cols>
  <sheetData>
    <row r="1" spans="1:7" ht="27.75">
      <c r="A1" s="89" t="s">
        <v>85</v>
      </c>
      <c r="B1" s="89"/>
      <c r="C1" s="89"/>
      <c r="D1" s="89"/>
      <c r="E1" s="89"/>
      <c r="F1" s="89"/>
      <c r="G1" s="89"/>
    </row>
    <row r="2" spans="1:7" ht="27.75">
      <c r="A2" s="89" t="s">
        <v>80</v>
      </c>
      <c r="B2" s="89"/>
      <c r="C2" s="89"/>
      <c r="D2" s="89"/>
      <c r="E2" s="89"/>
      <c r="F2" s="89"/>
      <c r="G2" s="89"/>
    </row>
    <row r="3" spans="1:7" ht="27.75">
      <c r="A3" s="3"/>
      <c r="B3" s="4"/>
      <c r="C3" s="125"/>
      <c r="D3" s="146"/>
      <c r="E3" s="5"/>
      <c r="F3" s="5"/>
      <c r="G3" s="5"/>
    </row>
    <row r="4" spans="1:7" ht="21" customHeight="1">
      <c r="A4" s="74" t="s">
        <v>0</v>
      </c>
      <c r="B4" s="75" t="s">
        <v>1</v>
      </c>
      <c r="C4" s="126" t="s">
        <v>28</v>
      </c>
      <c r="D4" s="147" t="s">
        <v>27</v>
      </c>
      <c r="E4" s="76" t="s">
        <v>29</v>
      </c>
      <c r="F4" s="76" t="s">
        <v>30</v>
      </c>
      <c r="G4" s="76" t="s">
        <v>2</v>
      </c>
    </row>
    <row r="5" spans="1:7" ht="21" customHeight="1">
      <c r="A5" s="95"/>
      <c r="B5" s="75"/>
      <c r="C5" s="126"/>
      <c r="D5" s="147"/>
      <c r="E5" s="76"/>
      <c r="F5" s="76"/>
      <c r="G5" s="76"/>
    </row>
    <row r="6" spans="1:7" ht="21" customHeight="1">
      <c r="A6" s="96" t="s">
        <v>134</v>
      </c>
      <c r="B6" s="97"/>
      <c r="C6" s="97"/>
      <c r="D6" s="97"/>
      <c r="E6" s="97"/>
      <c r="F6" s="97"/>
      <c r="G6" s="98"/>
    </row>
    <row r="7" spans="1:7" ht="24">
      <c r="A7" s="99" t="s">
        <v>139</v>
      </c>
      <c r="B7" s="100"/>
      <c r="C7" s="100"/>
      <c r="D7" s="100"/>
      <c r="E7" s="100"/>
      <c r="F7" s="100"/>
      <c r="G7" s="101"/>
    </row>
    <row r="8" spans="1:7" ht="21" customHeight="1">
      <c r="A8" s="31"/>
      <c r="B8" s="32" t="s">
        <v>51</v>
      </c>
      <c r="C8" s="127">
        <v>10000</v>
      </c>
      <c r="D8" s="148"/>
      <c r="E8" s="33"/>
      <c r="F8" s="33"/>
      <c r="G8" s="26" t="s">
        <v>6</v>
      </c>
    </row>
    <row r="9" spans="1:7" ht="48">
      <c r="A9" s="6"/>
      <c r="B9" s="7" t="s">
        <v>26</v>
      </c>
      <c r="C9" s="128">
        <v>2000</v>
      </c>
      <c r="D9" s="18"/>
      <c r="E9" s="8"/>
      <c r="F9" s="8"/>
      <c r="G9" s="9" t="s">
        <v>13</v>
      </c>
    </row>
    <row r="10" spans="1:7" ht="48">
      <c r="A10" s="6"/>
      <c r="B10" s="1" t="s">
        <v>35</v>
      </c>
      <c r="C10" s="128">
        <v>5000</v>
      </c>
      <c r="D10" s="149"/>
      <c r="E10" s="8"/>
      <c r="F10" s="8"/>
      <c r="G10" s="9" t="s">
        <v>24</v>
      </c>
    </row>
    <row r="11" spans="1:7" ht="48">
      <c r="A11" s="6"/>
      <c r="B11" s="1" t="s">
        <v>89</v>
      </c>
      <c r="C11" s="129"/>
      <c r="D11" s="149"/>
      <c r="E11" s="8"/>
      <c r="F11" s="8"/>
      <c r="G11" s="9" t="s">
        <v>6</v>
      </c>
    </row>
    <row r="12" spans="1:7" ht="48">
      <c r="A12" s="6"/>
      <c r="B12" s="1" t="s">
        <v>44</v>
      </c>
      <c r="C12" s="128">
        <v>1000</v>
      </c>
      <c r="D12" s="149"/>
      <c r="E12" s="8"/>
      <c r="F12" s="8"/>
      <c r="G12" s="9" t="s">
        <v>5</v>
      </c>
    </row>
    <row r="13" spans="1:7" ht="24">
      <c r="A13" s="6"/>
      <c r="B13" s="1" t="s">
        <v>40</v>
      </c>
      <c r="C13" s="128"/>
      <c r="D13" s="149"/>
      <c r="E13" s="8"/>
      <c r="F13" s="8"/>
      <c r="G13" s="9" t="s">
        <v>36</v>
      </c>
    </row>
    <row r="14" spans="1:7" ht="48">
      <c r="A14" s="6"/>
      <c r="B14" s="7" t="s">
        <v>74</v>
      </c>
      <c r="C14" s="128">
        <v>2500</v>
      </c>
      <c r="D14" s="150"/>
      <c r="E14" s="10"/>
      <c r="F14" s="10"/>
      <c r="G14" s="9" t="s">
        <v>24</v>
      </c>
    </row>
    <row r="15" spans="1:7" ht="48">
      <c r="A15" s="6"/>
      <c r="B15" s="1" t="s">
        <v>42</v>
      </c>
      <c r="C15" s="128"/>
      <c r="D15" s="149"/>
      <c r="E15" s="8"/>
      <c r="F15" s="8"/>
      <c r="G15" s="9" t="s">
        <v>13</v>
      </c>
    </row>
    <row r="16" spans="1:7" ht="96">
      <c r="A16" s="6"/>
      <c r="B16" s="1" t="s">
        <v>126</v>
      </c>
      <c r="C16" s="128">
        <v>1000</v>
      </c>
      <c r="D16" s="149"/>
      <c r="E16" s="8"/>
      <c r="F16" s="8"/>
      <c r="G16" s="9" t="s">
        <v>5</v>
      </c>
    </row>
    <row r="17" spans="1:7" ht="48">
      <c r="A17" s="6"/>
      <c r="B17" s="1" t="s">
        <v>45</v>
      </c>
      <c r="C17" s="128"/>
      <c r="D17" s="149"/>
      <c r="E17" s="8"/>
      <c r="F17" s="8"/>
      <c r="G17" s="9" t="s">
        <v>5</v>
      </c>
    </row>
    <row r="18" spans="1:7" ht="24">
      <c r="A18" s="6"/>
      <c r="B18" s="1" t="s">
        <v>46</v>
      </c>
      <c r="C18" s="128"/>
      <c r="D18" s="149"/>
      <c r="E18" s="8"/>
      <c r="F18" s="8"/>
      <c r="G18" s="9" t="s">
        <v>5</v>
      </c>
    </row>
    <row r="19" spans="1:7" ht="48">
      <c r="A19" s="6"/>
      <c r="B19" s="1" t="s">
        <v>49</v>
      </c>
      <c r="C19" s="128"/>
      <c r="D19" s="149"/>
      <c r="E19" s="8"/>
      <c r="F19" s="8"/>
      <c r="G19" s="9" t="s">
        <v>6</v>
      </c>
    </row>
    <row r="20" spans="1:7" ht="48">
      <c r="A20" s="6"/>
      <c r="B20" s="1" t="s">
        <v>50</v>
      </c>
      <c r="C20" s="128">
        <v>2000</v>
      </c>
      <c r="D20" s="149"/>
      <c r="E20" s="8"/>
      <c r="F20" s="8"/>
      <c r="G20" s="9" t="s">
        <v>6</v>
      </c>
    </row>
    <row r="21" spans="1:7" ht="48">
      <c r="A21" s="6"/>
      <c r="B21" s="1" t="s">
        <v>41</v>
      </c>
      <c r="C21" s="128"/>
      <c r="D21" s="149"/>
      <c r="E21" s="8"/>
      <c r="F21" s="8"/>
      <c r="G21" s="9" t="s">
        <v>6</v>
      </c>
    </row>
    <row r="22" spans="1:7" ht="24">
      <c r="A22" s="34"/>
      <c r="B22" s="35" t="s">
        <v>16</v>
      </c>
      <c r="C22" s="130">
        <f>SUM(C8:C21)</f>
        <v>23500</v>
      </c>
      <c r="D22" s="151">
        <f>SUM(D8:D21)</f>
        <v>0</v>
      </c>
      <c r="E22" s="36">
        <f>SUM(E8:E21)</f>
        <v>0</v>
      </c>
      <c r="F22" s="36">
        <f>SUM(F8:F21)</f>
        <v>0</v>
      </c>
      <c r="G22" s="37"/>
    </row>
    <row r="23" spans="1:7" ht="24">
      <c r="A23" s="80" t="s">
        <v>129</v>
      </c>
      <c r="B23" s="81"/>
      <c r="C23" s="81"/>
      <c r="D23" s="81"/>
      <c r="E23" s="81"/>
      <c r="F23" s="81"/>
      <c r="G23" s="82"/>
    </row>
    <row r="24" spans="1:7" ht="24">
      <c r="A24" s="83" t="s">
        <v>140</v>
      </c>
      <c r="B24" s="84"/>
      <c r="C24" s="84"/>
      <c r="D24" s="84"/>
      <c r="E24" s="84"/>
      <c r="F24" s="84"/>
      <c r="G24" s="85"/>
    </row>
    <row r="25" spans="1:7" ht="24">
      <c r="A25" s="6"/>
      <c r="B25" s="7" t="s">
        <v>67</v>
      </c>
      <c r="C25" s="129"/>
      <c r="D25" s="152"/>
      <c r="E25" s="12"/>
      <c r="F25" s="12"/>
      <c r="G25" s="9" t="s">
        <v>5</v>
      </c>
    </row>
    <row r="26" spans="1:7" ht="48">
      <c r="A26" s="6"/>
      <c r="B26" s="7" t="s">
        <v>123</v>
      </c>
      <c r="C26" s="128">
        <v>5000</v>
      </c>
      <c r="D26" s="153"/>
      <c r="E26" s="10"/>
      <c r="F26" s="10"/>
      <c r="G26" s="9" t="s">
        <v>11</v>
      </c>
    </row>
    <row r="27" spans="1:7" ht="48">
      <c r="A27" s="6"/>
      <c r="B27" s="7" t="s">
        <v>148</v>
      </c>
      <c r="C27" s="128">
        <v>8000</v>
      </c>
      <c r="D27" s="153"/>
      <c r="E27" s="10"/>
      <c r="F27" s="10"/>
      <c r="G27" s="9" t="s">
        <v>24</v>
      </c>
    </row>
    <row r="28" spans="1:7" ht="48">
      <c r="A28" s="6"/>
      <c r="B28" s="7" t="s">
        <v>48</v>
      </c>
      <c r="C28" s="128">
        <v>5000</v>
      </c>
      <c r="D28" s="153"/>
      <c r="E28" s="10"/>
      <c r="F28" s="10"/>
      <c r="G28" s="9" t="s">
        <v>11</v>
      </c>
    </row>
    <row r="29" spans="1:7" ht="48">
      <c r="A29" s="6"/>
      <c r="B29" s="7" t="s">
        <v>33</v>
      </c>
      <c r="C29" s="128">
        <v>1000</v>
      </c>
      <c r="D29" s="150"/>
      <c r="E29" s="10"/>
      <c r="F29" s="10"/>
      <c r="G29" s="9" t="s">
        <v>61</v>
      </c>
    </row>
    <row r="30" spans="1:7" ht="48">
      <c r="A30" s="6"/>
      <c r="B30" s="7" t="s">
        <v>88</v>
      </c>
      <c r="C30" s="128">
        <v>6000</v>
      </c>
      <c r="D30" s="153"/>
      <c r="E30" s="10"/>
      <c r="F30" s="10"/>
      <c r="G30" s="9" t="s">
        <v>24</v>
      </c>
    </row>
    <row r="31" spans="1:7" ht="72">
      <c r="A31" s="6"/>
      <c r="B31" s="7" t="s">
        <v>47</v>
      </c>
      <c r="C31" s="128"/>
      <c r="D31" s="150"/>
      <c r="E31" s="10"/>
      <c r="F31" s="10"/>
      <c r="G31" s="9" t="s">
        <v>5</v>
      </c>
    </row>
    <row r="32" spans="1:7" ht="21" customHeight="1">
      <c r="A32" s="74" t="s">
        <v>0</v>
      </c>
      <c r="B32" s="75" t="s">
        <v>1</v>
      </c>
      <c r="C32" s="126" t="s">
        <v>28</v>
      </c>
      <c r="D32" s="147" t="s">
        <v>27</v>
      </c>
      <c r="E32" s="76" t="s">
        <v>29</v>
      </c>
      <c r="F32" s="76" t="s">
        <v>30</v>
      </c>
      <c r="G32" s="76" t="s">
        <v>2</v>
      </c>
    </row>
    <row r="33" spans="1:7" ht="24">
      <c r="A33" s="74"/>
      <c r="B33" s="75"/>
      <c r="C33" s="126"/>
      <c r="D33" s="147"/>
      <c r="E33" s="76"/>
      <c r="F33" s="76"/>
      <c r="G33" s="76"/>
    </row>
    <row r="34" spans="1:7" ht="24">
      <c r="A34" s="80" t="s">
        <v>133</v>
      </c>
      <c r="B34" s="81"/>
      <c r="C34" s="81"/>
      <c r="D34" s="81"/>
      <c r="E34" s="81"/>
      <c r="F34" s="81"/>
      <c r="G34" s="82"/>
    </row>
    <row r="35" spans="1:7" ht="24">
      <c r="A35" s="83" t="s">
        <v>135</v>
      </c>
      <c r="B35" s="84"/>
      <c r="C35" s="84"/>
      <c r="D35" s="84"/>
      <c r="E35" s="84"/>
      <c r="F35" s="84"/>
      <c r="G35" s="85"/>
    </row>
    <row r="36" spans="1:7" ht="48">
      <c r="A36" s="6"/>
      <c r="B36" s="7" t="s">
        <v>52</v>
      </c>
      <c r="C36" s="128"/>
      <c r="D36" s="150"/>
      <c r="E36" s="12"/>
      <c r="F36" s="10"/>
      <c r="G36" s="9" t="s">
        <v>83</v>
      </c>
    </row>
    <row r="37" spans="1:7" ht="48">
      <c r="A37" s="6"/>
      <c r="B37" s="7" t="s">
        <v>86</v>
      </c>
      <c r="C37" s="131">
        <v>5000</v>
      </c>
      <c r="D37" s="154"/>
      <c r="E37" s="43">
        <v>25930</v>
      </c>
      <c r="F37" s="42"/>
      <c r="G37" s="44" t="s">
        <v>5</v>
      </c>
    </row>
    <row r="38" spans="1:7" ht="24">
      <c r="A38" s="6"/>
      <c r="B38" s="7" t="s">
        <v>53</v>
      </c>
      <c r="C38" s="128">
        <v>2500</v>
      </c>
      <c r="D38" s="150"/>
      <c r="E38" s="10"/>
      <c r="F38" s="10"/>
      <c r="G38" s="9" t="s">
        <v>5</v>
      </c>
    </row>
    <row r="39" spans="1:7" ht="48">
      <c r="A39" s="6"/>
      <c r="B39" s="7" t="s">
        <v>54</v>
      </c>
      <c r="C39" s="128"/>
      <c r="D39" s="150"/>
      <c r="E39" s="10"/>
      <c r="F39" s="10"/>
      <c r="G39" s="9" t="s">
        <v>5</v>
      </c>
    </row>
    <row r="40" spans="1:7" ht="48">
      <c r="A40" s="6"/>
      <c r="B40" s="7" t="s">
        <v>105</v>
      </c>
      <c r="C40" s="128"/>
      <c r="D40" s="150"/>
      <c r="E40" s="10"/>
      <c r="F40" s="10"/>
      <c r="G40" s="9" t="s">
        <v>83</v>
      </c>
    </row>
    <row r="41" spans="1:7" ht="48">
      <c r="A41" s="6"/>
      <c r="B41" s="7" t="s">
        <v>55</v>
      </c>
      <c r="C41" s="128"/>
      <c r="D41" s="150"/>
      <c r="E41" s="10"/>
      <c r="F41" s="10"/>
      <c r="G41" s="9" t="s">
        <v>24</v>
      </c>
    </row>
    <row r="42" spans="1:7" ht="24">
      <c r="A42" s="34"/>
      <c r="B42" s="38" t="s">
        <v>16</v>
      </c>
      <c r="C42" s="132">
        <f>SUM(C25:C31,C37,C38)</f>
        <v>32500</v>
      </c>
      <c r="D42" s="155">
        <f>SUM(D25:D41)</f>
        <v>0</v>
      </c>
      <c r="E42" s="39">
        <f>SUM(E25:E41)</f>
        <v>25930</v>
      </c>
      <c r="F42" s="39">
        <f>SUM(F25:F41)</f>
        <v>0</v>
      </c>
      <c r="G42" s="40"/>
    </row>
    <row r="43" spans="1:7" ht="24">
      <c r="A43" s="77" t="s">
        <v>130</v>
      </c>
      <c r="B43" s="78"/>
      <c r="C43" s="78"/>
      <c r="D43" s="78"/>
      <c r="E43" s="78"/>
      <c r="F43" s="78"/>
      <c r="G43" s="79"/>
    </row>
    <row r="44" spans="1:7" ht="24">
      <c r="A44" s="83" t="s">
        <v>141</v>
      </c>
      <c r="B44" s="84"/>
      <c r="C44" s="84"/>
      <c r="D44" s="84"/>
      <c r="E44" s="84"/>
      <c r="F44" s="84"/>
      <c r="G44" s="85"/>
    </row>
    <row r="45" spans="1:7" ht="48">
      <c r="A45" s="6"/>
      <c r="B45" s="7" t="s">
        <v>63</v>
      </c>
      <c r="C45" s="128">
        <v>5000</v>
      </c>
      <c r="D45" s="152"/>
      <c r="E45" s="11"/>
      <c r="F45" s="27"/>
      <c r="G45" s="9" t="s">
        <v>9</v>
      </c>
    </row>
    <row r="46" spans="1:7" ht="24">
      <c r="A46" s="6"/>
      <c r="B46" s="7" t="s">
        <v>102</v>
      </c>
      <c r="C46" s="128"/>
      <c r="D46" s="152"/>
      <c r="E46" s="11"/>
      <c r="F46" s="11"/>
      <c r="G46" s="9" t="s">
        <v>10</v>
      </c>
    </row>
    <row r="47" spans="1:7" ht="24">
      <c r="A47" s="6"/>
      <c r="B47" s="7" t="s">
        <v>103</v>
      </c>
      <c r="C47" s="128">
        <v>2000</v>
      </c>
      <c r="D47" s="152"/>
      <c r="E47" s="11"/>
      <c r="F47" s="11"/>
      <c r="G47" s="9" t="s">
        <v>10</v>
      </c>
    </row>
    <row r="48" spans="1:7" ht="48">
      <c r="A48" s="6"/>
      <c r="B48" s="7" t="s">
        <v>104</v>
      </c>
      <c r="C48" s="128"/>
      <c r="D48" s="152"/>
      <c r="E48" s="11"/>
      <c r="F48" s="11"/>
      <c r="G48" s="9" t="s">
        <v>9</v>
      </c>
    </row>
    <row r="49" spans="1:7" ht="96">
      <c r="A49" s="6"/>
      <c r="B49" s="7" t="s">
        <v>121</v>
      </c>
      <c r="C49" s="128">
        <v>5000</v>
      </c>
      <c r="D49" s="156"/>
      <c r="E49" s="11"/>
      <c r="F49" s="11"/>
      <c r="G49" s="9" t="s">
        <v>61</v>
      </c>
    </row>
    <row r="50" spans="1:7" ht="24">
      <c r="A50" s="6"/>
      <c r="B50" s="7" t="s">
        <v>127</v>
      </c>
      <c r="C50" s="128"/>
      <c r="D50" s="156"/>
      <c r="E50" s="14"/>
      <c r="F50" s="11"/>
      <c r="G50" s="9" t="s">
        <v>10</v>
      </c>
    </row>
    <row r="51" spans="1:7" ht="21">
      <c r="A51" s="34"/>
      <c r="B51" s="38" t="s">
        <v>16</v>
      </c>
      <c r="C51" s="132">
        <f>SUM(C45:C50)</f>
        <v>12000</v>
      </c>
      <c r="D51" s="155">
        <f>SUM(D45:D50)</f>
        <v>0</v>
      </c>
      <c r="E51" s="39">
        <f>SUM(E45:E50)</f>
        <v>0</v>
      </c>
      <c r="F51" s="39">
        <f>SUM(F45:F50)</f>
        <v>0</v>
      </c>
      <c r="G51" s="41"/>
    </row>
    <row r="52" spans="1:7" ht="21" customHeight="1">
      <c r="A52" s="71" t="s">
        <v>136</v>
      </c>
      <c r="B52" s="72"/>
      <c r="C52" s="72"/>
      <c r="D52" s="72"/>
      <c r="E52" s="72"/>
      <c r="F52" s="72"/>
      <c r="G52" s="73"/>
    </row>
    <row r="53" spans="1:7" ht="21" customHeight="1">
      <c r="A53" s="102" t="s">
        <v>142</v>
      </c>
      <c r="B53" s="103"/>
      <c r="C53" s="103"/>
      <c r="D53" s="103"/>
      <c r="E53" s="103"/>
      <c r="F53" s="103"/>
      <c r="G53" s="104"/>
    </row>
    <row r="54" spans="1:7" ht="21">
      <c r="A54" s="25"/>
      <c r="B54" s="30" t="s">
        <v>128</v>
      </c>
      <c r="C54" s="129"/>
      <c r="D54" s="152"/>
      <c r="E54" s="14">
        <v>15000</v>
      </c>
      <c r="F54" s="14"/>
      <c r="G54" s="26" t="s">
        <v>10</v>
      </c>
    </row>
    <row r="55" spans="1:7" ht="21">
      <c r="A55" s="25"/>
      <c r="B55" s="7" t="s">
        <v>101</v>
      </c>
      <c r="C55" s="129"/>
      <c r="D55" s="152"/>
      <c r="E55" s="14">
        <v>40000</v>
      </c>
      <c r="F55" s="14"/>
      <c r="G55" s="9" t="s">
        <v>7</v>
      </c>
    </row>
    <row r="56" spans="1:7" ht="42">
      <c r="A56" s="25"/>
      <c r="B56" s="7" t="s">
        <v>108</v>
      </c>
      <c r="C56" s="129"/>
      <c r="D56" s="152"/>
      <c r="E56" s="14"/>
      <c r="F56" s="14"/>
      <c r="G56" s="9" t="s">
        <v>8</v>
      </c>
    </row>
    <row r="57" spans="1:7" ht="21">
      <c r="A57" s="25"/>
      <c r="B57" s="7" t="s">
        <v>15</v>
      </c>
      <c r="C57" s="129"/>
      <c r="D57" s="152"/>
      <c r="E57" s="14">
        <v>85500</v>
      </c>
      <c r="F57" s="14"/>
      <c r="G57" s="9" t="s">
        <v>11</v>
      </c>
    </row>
    <row r="58" spans="1:7" ht="21">
      <c r="A58" s="25"/>
      <c r="B58" s="7" t="s">
        <v>66</v>
      </c>
      <c r="C58" s="128">
        <v>30000</v>
      </c>
      <c r="D58" s="152"/>
      <c r="E58" s="14"/>
      <c r="F58" s="14"/>
      <c r="G58" s="9" t="s">
        <v>7</v>
      </c>
    </row>
    <row r="59" spans="1:7" ht="21">
      <c r="A59" s="25"/>
      <c r="B59" s="7" t="s">
        <v>18</v>
      </c>
      <c r="C59" s="128">
        <v>208500</v>
      </c>
      <c r="D59" s="157"/>
      <c r="E59" s="11"/>
      <c r="F59" s="11"/>
      <c r="G59" s="9" t="s">
        <v>10</v>
      </c>
    </row>
    <row r="60" spans="1:7" ht="21">
      <c r="A60" s="25"/>
      <c r="B60" s="7" t="s">
        <v>20</v>
      </c>
      <c r="C60" s="128">
        <v>150000</v>
      </c>
      <c r="D60" s="157"/>
      <c r="E60" s="11"/>
      <c r="F60" s="11"/>
      <c r="G60" s="9" t="s">
        <v>70</v>
      </c>
    </row>
    <row r="61" spans="1:7" ht="21">
      <c r="A61" s="25"/>
      <c r="B61" s="7" t="s">
        <v>90</v>
      </c>
      <c r="C61" s="128">
        <v>15000</v>
      </c>
      <c r="D61" s="157"/>
      <c r="E61" s="11"/>
      <c r="F61" s="11"/>
      <c r="G61" s="9" t="s">
        <v>9</v>
      </c>
    </row>
    <row r="62" spans="1:7" ht="21">
      <c r="A62" s="74" t="s">
        <v>0</v>
      </c>
      <c r="B62" s="75" t="s">
        <v>1</v>
      </c>
      <c r="C62" s="126" t="s">
        <v>28</v>
      </c>
      <c r="D62" s="147" t="s">
        <v>27</v>
      </c>
      <c r="E62" s="76" t="s">
        <v>29</v>
      </c>
      <c r="F62" s="76" t="s">
        <v>30</v>
      </c>
      <c r="G62" s="76" t="s">
        <v>2</v>
      </c>
    </row>
    <row r="63" spans="1:7" ht="21">
      <c r="A63" s="74"/>
      <c r="B63" s="75"/>
      <c r="C63" s="126"/>
      <c r="D63" s="147"/>
      <c r="E63" s="76"/>
      <c r="F63" s="76"/>
      <c r="G63" s="76"/>
    </row>
    <row r="64" spans="1:7" ht="21">
      <c r="A64" s="92" t="s">
        <v>137</v>
      </c>
      <c r="B64" s="92"/>
      <c r="C64" s="92"/>
      <c r="D64" s="92"/>
      <c r="E64" s="92"/>
      <c r="F64" s="92"/>
      <c r="G64" s="92"/>
    </row>
    <row r="65" spans="1:7" ht="21">
      <c r="A65" s="93" t="s">
        <v>142</v>
      </c>
      <c r="B65" s="93"/>
      <c r="C65" s="93"/>
      <c r="D65" s="93"/>
      <c r="E65" s="93"/>
      <c r="F65" s="93"/>
      <c r="G65" s="93"/>
    </row>
    <row r="66" spans="1:7" ht="21">
      <c r="A66" s="25"/>
      <c r="B66" s="30" t="s">
        <v>92</v>
      </c>
      <c r="C66" s="128">
        <v>2000</v>
      </c>
      <c r="D66" s="157"/>
      <c r="E66" s="11"/>
      <c r="F66" s="11"/>
      <c r="G66" s="9" t="s">
        <v>8</v>
      </c>
    </row>
    <row r="67" spans="1:7" ht="21">
      <c r="A67" s="25"/>
      <c r="B67" s="30" t="s">
        <v>93</v>
      </c>
      <c r="C67" s="128">
        <v>20000</v>
      </c>
      <c r="D67" s="157"/>
      <c r="E67" s="11"/>
      <c r="F67" s="11"/>
      <c r="G67" s="9" t="s">
        <v>23</v>
      </c>
    </row>
    <row r="68" spans="1:7" ht="21">
      <c r="A68" s="25"/>
      <c r="B68" s="30" t="s">
        <v>94</v>
      </c>
      <c r="C68" s="128">
        <v>2000</v>
      </c>
      <c r="D68" s="157"/>
      <c r="E68" s="11"/>
      <c r="F68" s="11"/>
      <c r="G68" s="9" t="s">
        <v>7</v>
      </c>
    </row>
    <row r="69" spans="1:7" ht="21">
      <c r="A69" s="25"/>
      <c r="B69" s="30" t="s">
        <v>95</v>
      </c>
      <c r="C69" s="128">
        <v>2000</v>
      </c>
      <c r="D69" s="157"/>
      <c r="E69" s="11"/>
      <c r="F69" s="11"/>
      <c r="G69" s="9" t="s">
        <v>6</v>
      </c>
    </row>
    <row r="70" spans="1:7" ht="21">
      <c r="A70" s="25"/>
      <c r="B70" s="30" t="s">
        <v>91</v>
      </c>
      <c r="C70" s="128">
        <v>5000</v>
      </c>
      <c r="D70" s="157"/>
      <c r="E70" s="11"/>
      <c r="F70" s="11"/>
      <c r="G70" s="9" t="s">
        <v>82</v>
      </c>
    </row>
    <row r="71" spans="1:7" ht="21">
      <c r="A71" s="25"/>
      <c r="B71" s="30" t="s">
        <v>96</v>
      </c>
      <c r="C71" s="128">
        <v>15000</v>
      </c>
      <c r="D71" s="157"/>
      <c r="E71" s="11"/>
      <c r="F71" s="11"/>
      <c r="G71" s="9" t="s">
        <v>9</v>
      </c>
    </row>
    <row r="72" spans="1:7" ht="21">
      <c r="A72" s="25"/>
      <c r="B72" s="30" t="s">
        <v>97</v>
      </c>
      <c r="C72" s="128">
        <v>5000</v>
      </c>
      <c r="D72" s="157"/>
      <c r="E72" s="11"/>
      <c r="F72" s="11"/>
      <c r="G72" s="9" t="s">
        <v>71</v>
      </c>
    </row>
    <row r="73" spans="1:7" ht="21">
      <c r="A73" s="25"/>
      <c r="B73" s="7" t="s">
        <v>153</v>
      </c>
      <c r="C73" s="128"/>
      <c r="D73" s="157"/>
      <c r="E73" s="11"/>
      <c r="F73" s="11"/>
      <c r="G73" s="9" t="s">
        <v>9</v>
      </c>
    </row>
    <row r="74" spans="1:7" ht="42">
      <c r="A74" s="25"/>
      <c r="B74" s="7" t="s">
        <v>98</v>
      </c>
      <c r="C74" s="128"/>
      <c r="D74" s="157"/>
      <c r="E74" s="14">
        <v>40000</v>
      </c>
      <c r="F74" s="11"/>
      <c r="G74" s="9" t="s">
        <v>61</v>
      </c>
    </row>
    <row r="75" spans="1:7" ht="21">
      <c r="A75" s="25"/>
      <c r="B75" s="7" t="s">
        <v>32</v>
      </c>
      <c r="C75" s="128"/>
      <c r="D75" s="157"/>
      <c r="E75" s="11"/>
      <c r="F75" s="11"/>
      <c r="G75" s="9" t="s">
        <v>61</v>
      </c>
    </row>
    <row r="76" spans="1:7" ht="21">
      <c r="A76" s="25"/>
      <c r="B76" s="1" t="s">
        <v>34</v>
      </c>
      <c r="C76" s="128">
        <v>60000</v>
      </c>
      <c r="D76" s="157"/>
      <c r="E76" s="11"/>
      <c r="F76" s="11"/>
      <c r="G76" s="9" t="s">
        <v>7</v>
      </c>
    </row>
    <row r="77" spans="1:7" ht="21">
      <c r="A77" s="25"/>
      <c r="B77" s="7" t="s">
        <v>99</v>
      </c>
      <c r="C77" s="133"/>
      <c r="D77" s="156"/>
      <c r="E77" s="14"/>
      <c r="F77" s="11"/>
      <c r="G77" s="9" t="s">
        <v>70</v>
      </c>
    </row>
    <row r="78" spans="1:7" ht="21">
      <c r="A78" s="25"/>
      <c r="B78" s="7" t="s">
        <v>100</v>
      </c>
      <c r="C78" s="133"/>
      <c r="D78" s="156"/>
      <c r="E78" s="14"/>
      <c r="F78" s="11"/>
      <c r="G78" s="9" t="s">
        <v>71</v>
      </c>
    </row>
    <row r="79" spans="1:7" ht="21">
      <c r="A79" s="25"/>
      <c r="B79" s="7" t="s">
        <v>72</v>
      </c>
      <c r="C79" s="128">
        <v>10000</v>
      </c>
      <c r="D79" s="156"/>
      <c r="E79" s="14"/>
      <c r="F79" s="11"/>
      <c r="G79" s="9" t="s">
        <v>83</v>
      </c>
    </row>
    <row r="80" spans="1:7" ht="21">
      <c r="A80" s="25"/>
      <c r="B80" s="7" t="s">
        <v>73</v>
      </c>
      <c r="C80" s="133"/>
      <c r="D80" s="156"/>
      <c r="E80" s="14"/>
      <c r="F80" s="11"/>
      <c r="G80" s="9" t="s">
        <v>7</v>
      </c>
    </row>
    <row r="81" spans="1:7" ht="21">
      <c r="A81" s="25"/>
      <c r="B81" s="7" t="s">
        <v>68</v>
      </c>
      <c r="C81" s="133"/>
      <c r="D81" s="156"/>
      <c r="E81" s="14"/>
      <c r="F81" s="11"/>
      <c r="G81" s="9" t="s">
        <v>9</v>
      </c>
    </row>
    <row r="82" spans="1:7" ht="21">
      <c r="A82" s="34"/>
      <c r="B82" s="38" t="s">
        <v>16</v>
      </c>
      <c r="C82" s="132">
        <f>SUM(C54:C81)</f>
        <v>524500</v>
      </c>
      <c r="D82" s="155">
        <f>SUM(D54:D81)</f>
        <v>0</v>
      </c>
      <c r="E82" s="39">
        <f>SUM(E54:E81)</f>
        <v>180500</v>
      </c>
      <c r="F82" s="39">
        <f>SUM(F54:F81)</f>
        <v>0</v>
      </c>
      <c r="G82" s="40"/>
    </row>
    <row r="83" spans="1:7" ht="21" customHeight="1">
      <c r="A83" s="92" t="s">
        <v>138</v>
      </c>
      <c r="B83" s="92"/>
      <c r="C83" s="92"/>
      <c r="D83" s="92"/>
      <c r="E83" s="92"/>
      <c r="F83" s="92"/>
      <c r="G83" s="92"/>
    </row>
    <row r="84" spans="1:7" ht="21">
      <c r="A84" s="94" t="s">
        <v>143</v>
      </c>
      <c r="B84" s="94"/>
      <c r="C84" s="94"/>
      <c r="D84" s="94"/>
      <c r="E84" s="94"/>
      <c r="F84" s="94"/>
      <c r="G84" s="94"/>
    </row>
    <row r="85" spans="1:7" ht="63">
      <c r="A85" s="25"/>
      <c r="B85" s="7" t="s">
        <v>119</v>
      </c>
      <c r="C85" s="134">
        <v>140000</v>
      </c>
      <c r="D85" s="157">
        <v>25000</v>
      </c>
      <c r="E85" s="11"/>
      <c r="F85" s="11"/>
      <c r="G85" s="9" t="s">
        <v>23</v>
      </c>
    </row>
    <row r="86" spans="1:7" ht="42">
      <c r="A86" s="25"/>
      <c r="B86" s="7" t="s">
        <v>115</v>
      </c>
      <c r="C86" s="134"/>
      <c r="D86" s="157"/>
      <c r="E86" s="11"/>
      <c r="F86" s="11"/>
      <c r="G86" s="9" t="s">
        <v>8</v>
      </c>
    </row>
    <row r="87" spans="1:7" ht="21">
      <c r="A87" s="25"/>
      <c r="B87" s="7" t="s">
        <v>124</v>
      </c>
      <c r="C87" s="134"/>
      <c r="D87" s="157"/>
      <c r="E87" s="11"/>
      <c r="F87" s="11"/>
      <c r="G87" s="9" t="s">
        <v>7</v>
      </c>
    </row>
    <row r="88" spans="1:7" ht="21">
      <c r="A88" s="25"/>
      <c r="B88" s="7" t="s">
        <v>116</v>
      </c>
      <c r="C88" s="134"/>
      <c r="D88" s="157"/>
      <c r="E88" s="11"/>
      <c r="F88" s="11"/>
      <c r="G88" s="9" t="s">
        <v>11</v>
      </c>
    </row>
    <row r="89" spans="1:7" ht="21">
      <c r="A89" s="49"/>
      <c r="B89" s="50"/>
      <c r="C89" s="135"/>
      <c r="D89" s="158"/>
      <c r="E89" s="51"/>
      <c r="F89" s="51"/>
      <c r="G89" s="52"/>
    </row>
    <row r="90" spans="1:7" ht="21">
      <c r="A90" s="74" t="s">
        <v>0</v>
      </c>
      <c r="B90" s="75" t="s">
        <v>1</v>
      </c>
      <c r="C90" s="126" t="s">
        <v>28</v>
      </c>
      <c r="D90" s="147" t="s">
        <v>27</v>
      </c>
      <c r="E90" s="76" t="s">
        <v>29</v>
      </c>
      <c r="F90" s="76" t="s">
        <v>30</v>
      </c>
      <c r="G90" s="76" t="s">
        <v>2</v>
      </c>
    </row>
    <row r="91" spans="1:7" ht="21" customHeight="1">
      <c r="A91" s="74"/>
      <c r="B91" s="75"/>
      <c r="C91" s="126"/>
      <c r="D91" s="147"/>
      <c r="E91" s="76"/>
      <c r="F91" s="76"/>
      <c r="G91" s="76"/>
    </row>
    <row r="92" spans="1:7" ht="21" customHeight="1">
      <c r="A92" s="92" t="s">
        <v>144</v>
      </c>
      <c r="B92" s="92"/>
      <c r="C92" s="92"/>
      <c r="D92" s="92"/>
      <c r="E92" s="92"/>
      <c r="F92" s="92"/>
      <c r="G92" s="92"/>
    </row>
    <row r="93" spans="1:7" ht="21" customHeight="1">
      <c r="A93" s="94" t="s">
        <v>143</v>
      </c>
      <c r="B93" s="94"/>
      <c r="C93" s="94"/>
      <c r="D93" s="94"/>
      <c r="E93" s="94"/>
      <c r="F93" s="94"/>
      <c r="G93" s="94"/>
    </row>
    <row r="94" spans="1:7" ht="42">
      <c r="A94" s="25"/>
      <c r="B94" s="7" t="s">
        <v>117</v>
      </c>
      <c r="C94" s="134"/>
      <c r="D94" s="156"/>
      <c r="E94" s="11"/>
      <c r="F94" s="11"/>
      <c r="G94" s="9" t="s">
        <v>36</v>
      </c>
    </row>
    <row r="95" spans="1:7" ht="43.5" customHeight="1">
      <c r="A95" s="25"/>
      <c r="B95" s="17" t="s">
        <v>118</v>
      </c>
      <c r="C95" s="136"/>
      <c r="D95" s="156"/>
      <c r="E95" s="11"/>
      <c r="F95" s="11"/>
      <c r="G95" s="9" t="s">
        <v>36</v>
      </c>
    </row>
    <row r="96" spans="1:7" ht="21">
      <c r="A96" s="34"/>
      <c r="B96" s="38" t="s">
        <v>16</v>
      </c>
      <c r="C96" s="111">
        <f>SUM(C85:C95)</f>
        <v>140000</v>
      </c>
      <c r="D96" s="155">
        <f>SUM(D85:D95)</f>
        <v>25000</v>
      </c>
      <c r="E96" s="39">
        <f>SUM(E85:E95)</f>
        <v>0</v>
      </c>
      <c r="F96" s="39">
        <f>SUM(F85:F95)</f>
        <v>0</v>
      </c>
      <c r="G96" s="40"/>
    </row>
    <row r="97" spans="1:7" ht="21" customHeight="1">
      <c r="A97" s="71" t="s">
        <v>145</v>
      </c>
      <c r="B97" s="72"/>
      <c r="C97" s="72"/>
      <c r="D97" s="72"/>
      <c r="E97" s="72"/>
      <c r="F97" s="72"/>
      <c r="G97" s="73"/>
    </row>
    <row r="98" spans="1:7" ht="21">
      <c r="A98" s="65" t="s">
        <v>146</v>
      </c>
      <c r="B98" s="66"/>
      <c r="C98" s="66"/>
      <c r="D98" s="66"/>
      <c r="E98" s="66"/>
      <c r="F98" s="66"/>
      <c r="G98" s="67"/>
    </row>
    <row r="99" spans="1:7" ht="21">
      <c r="A99" s="53"/>
      <c r="B99" s="7" t="s">
        <v>21</v>
      </c>
      <c r="C99" s="128">
        <v>5000</v>
      </c>
      <c r="D99" s="159"/>
      <c r="E99" s="11"/>
      <c r="F99" s="11"/>
      <c r="G99" s="9" t="s">
        <v>22</v>
      </c>
    </row>
    <row r="100" spans="1:7" ht="21">
      <c r="A100" s="53"/>
      <c r="B100" s="7" t="s">
        <v>43</v>
      </c>
      <c r="C100" s="136"/>
      <c r="D100" s="156"/>
      <c r="E100" s="11"/>
      <c r="F100" s="11"/>
      <c r="G100" s="9" t="s">
        <v>7</v>
      </c>
    </row>
    <row r="101" spans="1:7" ht="21">
      <c r="A101" s="53"/>
      <c r="B101" s="7" t="s">
        <v>39</v>
      </c>
      <c r="C101" s="136"/>
      <c r="D101" s="156"/>
      <c r="E101" s="11"/>
      <c r="F101" s="11"/>
      <c r="G101" s="9" t="s">
        <v>7</v>
      </c>
    </row>
    <row r="102" spans="1:7" ht="21">
      <c r="A102" s="53"/>
      <c r="B102" s="7" t="s">
        <v>75</v>
      </c>
      <c r="C102" s="134"/>
      <c r="D102" s="157">
        <v>5000</v>
      </c>
      <c r="E102" s="11"/>
      <c r="F102" s="11"/>
      <c r="G102" s="9" t="s">
        <v>7</v>
      </c>
    </row>
    <row r="103" spans="1:7" ht="21">
      <c r="A103" s="34"/>
      <c r="B103" s="38" t="s">
        <v>16</v>
      </c>
      <c r="C103" s="132">
        <f>SUM(C99:C102)</f>
        <v>5000</v>
      </c>
      <c r="D103" s="160">
        <f>SUM(D99:D102)</f>
        <v>5000</v>
      </c>
      <c r="E103" s="39">
        <f>SUM(E99:E102)</f>
        <v>0</v>
      </c>
      <c r="F103" s="39">
        <f>SUM(F99:F102)</f>
        <v>0</v>
      </c>
      <c r="G103" s="40"/>
    </row>
    <row r="104" spans="1:7" ht="21">
      <c r="A104" s="80" t="s">
        <v>147</v>
      </c>
      <c r="B104" s="81"/>
      <c r="C104" s="81"/>
      <c r="D104" s="81"/>
      <c r="E104" s="81"/>
      <c r="F104" s="81"/>
      <c r="G104" s="82"/>
    </row>
    <row r="105" spans="1:7" ht="21">
      <c r="A105" s="65" t="s">
        <v>149</v>
      </c>
      <c r="B105" s="66"/>
      <c r="C105" s="66"/>
      <c r="D105" s="66"/>
      <c r="E105" s="66"/>
      <c r="F105" s="66"/>
      <c r="G105" s="67"/>
    </row>
    <row r="106" spans="1:7" ht="21">
      <c r="A106" s="54"/>
      <c r="B106" s="46" t="s">
        <v>112</v>
      </c>
      <c r="C106" s="137"/>
      <c r="D106" s="161"/>
      <c r="E106" s="14">
        <v>44940</v>
      </c>
      <c r="F106" s="14"/>
      <c r="G106" s="9" t="s">
        <v>9</v>
      </c>
    </row>
    <row r="107" spans="1:7" ht="21">
      <c r="A107" s="54"/>
      <c r="B107" s="45" t="s">
        <v>150</v>
      </c>
      <c r="C107" s="134">
        <v>115000</v>
      </c>
      <c r="D107" s="157"/>
      <c r="E107" s="11"/>
      <c r="F107" s="11"/>
      <c r="G107" s="9" t="s">
        <v>23</v>
      </c>
    </row>
    <row r="108" spans="1:7" ht="21">
      <c r="A108" s="54"/>
      <c r="B108" s="7" t="s">
        <v>17</v>
      </c>
      <c r="C108" s="134">
        <v>30000</v>
      </c>
      <c r="D108" s="157"/>
      <c r="E108" s="11"/>
      <c r="F108" s="11"/>
      <c r="G108" s="9" t="s">
        <v>10</v>
      </c>
    </row>
    <row r="109" spans="1:7" ht="21">
      <c r="A109" s="54"/>
      <c r="B109" s="7" t="s">
        <v>113</v>
      </c>
      <c r="C109" s="134">
        <v>2000</v>
      </c>
      <c r="D109" s="157"/>
      <c r="E109" s="11"/>
      <c r="F109" s="11"/>
      <c r="G109" s="9" t="s">
        <v>14</v>
      </c>
    </row>
    <row r="110" spans="1:7" ht="41.25" customHeight="1">
      <c r="A110" s="54"/>
      <c r="B110" s="45" t="s">
        <v>3</v>
      </c>
      <c r="C110" s="134">
        <f>20000+132700</f>
        <v>152700</v>
      </c>
      <c r="D110" s="157"/>
      <c r="E110" s="11"/>
      <c r="F110" s="11"/>
      <c r="G110" s="9" t="s">
        <v>81</v>
      </c>
    </row>
    <row r="111" spans="1:7" ht="21">
      <c r="A111" s="34"/>
      <c r="B111" s="38" t="s">
        <v>16</v>
      </c>
      <c r="C111" s="111">
        <f>SUM(C106:C110)</f>
        <v>299700</v>
      </c>
      <c r="D111" s="155">
        <f>SUM(D106:D110)</f>
        <v>0</v>
      </c>
      <c r="E111" s="39">
        <f>SUM(E106:E110)</f>
        <v>44940</v>
      </c>
      <c r="F111" s="39">
        <f>SUM(F106:F110)</f>
        <v>0</v>
      </c>
      <c r="G111" s="40"/>
    </row>
    <row r="112" spans="1:7" ht="21">
      <c r="A112" s="80" t="s">
        <v>152</v>
      </c>
      <c r="B112" s="90"/>
      <c r="C112" s="90"/>
      <c r="D112" s="90"/>
      <c r="E112" s="90"/>
      <c r="F112" s="90"/>
      <c r="G112" s="91"/>
    </row>
    <row r="113" spans="1:7" ht="21">
      <c r="A113" s="65" t="s">
        <v>151</v>
      </c>
      <c r="B113" s="66"/>
      <c r="C113" s="66"/>
      <c r="D113" s="66"/>
      <c r="E113" s="66"/>
      <c r="F113" s="66"/>
      <c r="G113" s="67"/>
    </row>
    <row r="114" spans="1:7" ht="20.25" customHeight="1">
      <c r="A114" s="57"/>
      <c r="B114" s="7" t="s">
        <v>114</v>
      </c>
      <c r="C114" s="134">
        <v>5000</v>
      </c>
      <c r="D114" s="157"/>
      <c r="E114" s="11"/>
      <c r="F114" s="11"/>
      <c r="G114" s="9" t="s">
        <v>71</v>
      </c>
    </row>
    <row r="115" spans="1:7" ht="21">
      <c r="A115" s="57"/>
      <c r="B115" s="7" t="s">
        <v>120</v>
      </c>
      <c r="C115" s="134"/>
      <c r="D115" s="156"/>
      <c r="E115" s="11"/>
      <c r="F115" s="11"/>
      <c r="G115" s="9" t="s">
        <v>11</v>
      </c>
    </row>
    <row r="116" spans="1:7" ht="42">
      <c r="A116" s="58"/>
      <c r="B116" s="7" t="s">
        <v>57</v>
      </c>
      <c r="C116" s="136"/>
      <c r="D116" s="156"/>
      <c r="E116" s="11"/>
      <c r="F116" s="11"/>
      <c r="G116" s="9" t="s">
        <v>11</v>
      </c>
    </row>
    <row r="117" spans="1:7" ht="21">
      <c r="A117" s="60"/>
      <c r="B117" s="59" t="s">
        <v>16</v>
      </c>
      <c r="C117" s="111">
        <f>SUM(C114:C116)</f>
        <v>5000</v>
      </c>
      <c r="D117" s="155">
        <f>SUM(D114:D116)</f>
        <v>0</v>
      </c>
      <c r="E117" s="39">
        <f>SUM(E114:E116)</f>
        <v>0</v>
      </c>
      <c r="F117" s="39">
        <f>SUM(F114:F116)</f>
        <v>0</v>
      </c>
      <c r="G117" s="40"/>
    </row>
    <row r="118" spans="1:7" ht="21">
      <c r="A118" s="74" t="s">
        <v>0</v>
      </c>
      <c r="B118" s="75" t="s">
        <v>1</v>
      </c>
      <c r="C118" s="126" t="s">
        <v>28</v>
      </c>
      <c r="D118" s="147" t="s">
        <v>27</v>
      </c>
      <c r="E118" s="76" t="s">
        <v>29</v>
      </c>
      <c r="F118" s="76" t="s">
        <v>30</v>
      </c>
      <c r="G118" s="76" t="s">
        <v>2</v>
      </c>
    </row>
    <row r="119" spans="1:7" ht="21">
      <c r="A119" s="74"/>
      <c r="B119" s="75"/>
      <c r="C119" s="126"/>
      <c r="D119" s="147"/>
      <c r="E119" s="76"/>
      <c r="F119" s="76"/>
      <c r="G119" s="76"/>
    </row>
    <row r="120" spans="1:7" ht="21">
      <c r="A120" s="62" t="s">
        <v>154</v>
      </c>
      <c r="B120" s="63"/>
      <c r="C120" s="63"/>
      <c r="D120" s="63"/>
      <c r="E120" s="63"/>
      <c r="F120" s="63"/>
      <c r="G120" s="64"/>
    </row>
    <row r="121" spans="1:7" ht="21">
      <c r="A121" s="65" t="s">
        <v>156</v>
      </c>
      <c r="B121" s="66"/>
      <c r="C121" s="66"/>
      <c r="D121" s="66"/>
      <c r="E121" s="66"/>
      <c r="F121" s="66"/>
      <c r="G121" s="67"/>
    </row>
    <row r="122" spans="1:7" ht="42">
      <c r="A122" s="47"/>
      <c r="B122" s="15" t="s">
        <v>125</v>
      </c>
      <c r="C122" s="134"/>
      <c r="D122" s="152"/>
      <c r="E122" s="9"/>
      <c r="F122" s="9"/>
      <c r="G122" s="9" t="s">
        <v>38</v>
      </c>
    </row>
    <row r="123" spans="1:7" ht="21" customHeight="1">
      <c r="A123" s="47"/>
      <c r="B123" s="7" t="s">
        <v>58</v>
      </c>
      <c r="C123" s="134">
        <v>3000</v>
      </c>
      <c r="D123" s="156"/>
      <c r="E123" s="11"/>
      <c r="F123" s="11"/>
      <c r="G123" s="9" t="s">
        <v>71</v>
      </c>
    </row>
    <row r="124" spans="1:7" ht="21">
      <c r="A124" s="34"/>
      <c r="B124" s="38" t="s">
        <v>16</v>
      </c>
      <c r="C124" s="111">
        <f>SUM(C122:C123)</f>
        <v>3000</v>
      </c>
      <c r="D124" s="155">
        <f>SUM(D122:D123)</f>
        <v>0</v>
      </c>
      <c r="E124" s="39">
        <f>SUM(E122:E123)</f>
        <v>0</v>
      </c>
      <c r="F124" s="39">
        <f>SUM(F122:F123)</f>
        <v>0</v>
      </c>
      <c r="G124" s="40"/>
    </row>
    <row r="125" spans="1:7" ht="21" customHeight="1">
      <c r="A125" s="68" t="s">
        <v>155</v>
      </c>
      <c r="B125" s="69"/>
      <c r="C125" s="69"/>
      <c r="D125" s="69"/>
      <c r="E125" s="69"/>
      <c r="F125" s="69"/>
      <c r="G125" s="70"/>
    </row>
    <row r="126" spans="1:7" ht="21">
      <c r="A126" s="65" t="s">
        <v>157</v>
      </c>
      <c r="B126" s="66"/>
      <c r="C126" s="66"/>
      <c r="D126" s="66"/>
      <c r="E126" s="66"/>
      <c r="F126" s="66"/>
      <c r="G126" s="67"/>
    </row>
    <row r="127" spans="1:7" ht="21">
      <c r="A127" s="61"/>
      <c r="B127" s="7" t="s">
        <v>12</v>
      </c>
      <c r="C127" s="134">
        <v>61070</v>
      </c>
      <c r="D127" s="157"/>
      <c r="E127" s="11"/>
      <c r="F127" s="11"/>
      <c r="G127" s="9" t="s">
        <v>24</v>
      </c>
    </row>
    <row r="128" spans="1:7" ht="21">
      <c r="A128" s="61"/>
      <c r="B128" s="7" t="s">
        <v>19</v>
      </c>
      <c r="C128" s="134">
        <v>60000</v>
      </c>
      <c r="D128" s="157"/>
      <c r="E128" s="11"/>
      <c r="F128" s="11"/>
      <c r="G128" s="9" t="s">
        <v>82</v>
      </c>
    </row>
    <row r="129" spans="1:7" ht="21">
      <c r="A129" s="61"/>
      <c r="B129" s="7" t="s">
        <v>25</v>
      </c>
      <c r="C129" s="134">
        <v>10000</v>
      </c>
      <c r="D129" s="157"/>
      <c r="E129" s="11"/>
      <c r="F129" s="11"/>
      <c r="G129" s="9" t="s">
        <v>6</v>
      </c>
    </row>
    <row r="130" spans="1:7" ht="21">
      <c r="A130" s="61"/>
      <c r="B130" s="7" t="s">
        <v>109</v>
      </c>
      <c r="C130" s="134">
        <v>5000</v>
      </c>
      <c r="D130" s="157"/>
      <c r="E130" s="11"/>
      <c r="F130" s="11"/>
      <c r="G130" s="9" t="s">
        <v>24</v>
      </c>
    </row>
    <row r="131" spans="1:7" ht="21">
      <c r="A131" s="61"/>
      <c r="B131" s="1" t="s">
        <v>87</v>
      </c>
      <c r="C131" s="134"/>
      <c r="D131" s="157"/>
      <c r="E131" s="12">
        <v>10000</v>
      </c>
      <c r="F131" s="10"/>
      <c r="G131" s="9" t="s">
        <v>69</v>
      </c>
    </row>
    <row r="132" spans="1:7" ht="21">
      <c r="A132" s="61"/>
      <c r="B132" s="16" t="s">
        <v>110</v>
      </c>
      <c r="C132" s="134">
        <v>8000</v>
      </c>
      <c r="D132" s="157"/>
      <c r="E132" s="11"/>
      <c r="F132" s="11"/>
      <c r="G132" s="9" t="s">
        <v>70</v>
      </c>
    </row>
    <row r="133" spans="1:7" ht="21">
      <c r="A133" s="34"/>
      <c r="B133" s="38" t="s">
        <v>16</v>
      </c>
      <c r="C133" s="111">
        <f>SUM(C127:C132)</f>
        <v>144070</v>
      </c>
      <c r="D133" s="155">
        <f>SUM(D127:D132)</f>
        <v>0</v>
      </c>
      <c r="E133" s="39">
        <f>SUM(E127:E132)</f>
        <v>10000</v>
      </c>
      <c r="F133" s="39">
        <f>SUM(F127:F132)</f>
        <v>0</v>
      </c>
      <c r="G133" s="40"/>
    </row>
    <row r="134" spans="1:7" ht="21" customHeight="1">
      <c r="A134" s="71" t="s">
        <v>159</v>
      </c>
      <c r="B134" s="72"/>
      <c r="C134" s="72"/>
      <c r="D134" s="72"/>
      <c r="E134" s="72"/>
      <c r="F134" s="72"/>
      <c r="G134" s="73"/>
    </row>
    <row r="135" spans="1:7" ht="21">
      <c r="A135" s="65" t="s">
        <v>158</v>
      </c>
      <c r="B135" s="66"/>
      <c r="C135" s="66"/>
      <c r="D135" s="66"/>
      <c r="E135" s="66"/>
      <c r="F135" s="66"/>
      <c r="G135" s="67"/>
    </row>
    <row r="136" spans="1:7" ht="42">
      <c r="A136" s="55"/>
      <c r="B136" s="7" t="s">
        <v>161</v>
      </c>
      <c r="C136" s="134">
        <v>6000</v>
      </c>
      <c r="D136" s="157"/>
      <c r="E136" s="11"/>
      <c r="F136" s="11"/>
      <c r="G136" s="9" t="s">
        <v>6</v>
      </c>
    </row>
    <row r="137" spans="1:7" ht="42">
      <c r="A137" s="55"/>
      <c r="B137" s="7" t="s">
        <v>160</v>
      </c>
      <c r="C137" s="134"/>
      <c r="D137" s="157"/>
      <c r="E137" s="11"/>
      <c r="F137" s="11"/>
      <c r="G137" s="9" t="s">
        <v>6</v>
      </c>
    </row>
    <row r="138" spans="1:7" ht="21">
      <c r="A138" s="38"/>
      <c r="B138" s="38" t="s">
        <v>16</v>
      </c>
      <c r="C138" s="111">
        <f>SUM(C136)</f>
        <v>6000</v>
      </c>
      <c r="D138" s="155">
        <f>SUM(D136)</f>
        <v>0</v>
      </c>
      <c r="E138" s="39">
        <f>SUM(E136)</f>
        <v>0</v>
      </c>
      <c r="F138" s="39">
        <f>SUM(F136)</f>
        <v>0</v>
      </c>
      <c r="G138" s="40"/>
    </row>
    <row r="139" spans="1:7" ht="21">
      <c r="A139" s="86" t="s">
        <v>163</v>
      </c>
      <c r="B139" s="87"/>
      <c r="C139" s="87"/>
      <c r="D139" s="87"/>
      <c r="E139" s="87"/>
      <c r="F139" s="87"/>
      <c r="G139" s="88"/>
    </row>
    <row r="140" spans="1:7" ht="21">
      <c r="A140" s="65" t="s">
        <v>162</v>
      </c>
      <c r="B140" s="66"/>
      <c r="C140" s="66"/>
      <c r="D140" s="66"/>
      <c r="E140" s="66"/>
      <c r="F140" s="66"/>
      <c r="G140" s="67"/>
    </row>
    <row r="141" spans="1:7" ht="21">
      <c r="A141" s="8"/>
      <c r="B141" s="7" t="s">
        <v>37</v>
      </c>
      <c r="C141" s="134">
        <v>1000</v>
      </c>
      <c r="D141" s="156"/>
      <c r="E141" s="11"/>
      <c r="F141" s="11"/>
      <c r="G141" s="9" t="s">
        <v>24</v>
      </c>
    </row>
    <row r="142" spans="1:7" ht="21">
      <c r="A142" s="8"/>
      <c r="B142" s="7" t="s">
        <v>31</v>
      </c>
      <c r="C142" s="134">
        <v>1000</v>
      </c>
      <c r="D142" s="156"/>
      <c r="E142" s="11"/>
      <c r="F142" s="11"/>
      <c r="G142" s="9" t="s">
        <v>5</v>
      </c>
    </row>
    <row r="143" spans="1:7" ht="21">
      <c r="A143" s="8"/>
      <c r="B143" s="7" t="s">
        <v>59</v>
      </c>
      <c r="C143" s="134">
        <v>1000</v>
      </c>
      <c r="D143" s="156"/>
      <c r="E143" s="11"/>
      <c r="F143" s="11"/>
      <c r="G143" s="9" t="s">
        <v>5</v>
      </c>
    </row>
    <row r="144" spans="1:7" ht="21">
      <c r="A144" s="8"/>
      <c r="B144" s="7" t="s">
        <v>60</v>
      </c>
      <c r="C144" s="134">
        <v>1000</v>
      </c>
      <c r="D144" s="156"/>
      <c r="E144" s="11"/>
      <c r="F144" s="11"/>
      <c r="G144" s="9" t="s">
        <v>83</v>
      </c>
    </row>
    <row r="145" spans="1:7" ht="21">
      <c r="A145" s="8"/>
      <c r="B145" s="7" t="s">
        <v>62</v>
      </c>
      <c r="C145" s="136"/>
      <c r="D145" s="156"/>
      <c r="E145" s="11"/>
      <c r="F145" s="11"/>
      <c r="G145" s="9" t="s">
        <v>83</v>
      </c>
    </row>
    <row r="146" spans="1:7" ht="21">
      <c r="A146" s="34"/>
      <c r="B146" s="38" t="s">
        <v>16</v>
      </c>
      <c r="C146" s="111">
        <f>SUM(C141:C145)</f>
        <v>4000</v>
      </c>
      <c r="D146" s="155">
        <f>SUM(D141:D145)</f>
        <v>0</v>
      </c>
      <c r="E146" s="39">
        <f>SUM(E141:E145)</f>
        <v>0</v>
      </c>
      <c r="F146" s="39">
        <f>SUM(F141:F145)</f>
        <v>0</v>
      </c>
      <c r="G146" s="40"/>
    </row>
    <row r="147" spans="1:7" ht="21">
      <c r="A147" s="74" t="s">
        <v>0</v>
      </c>
      <c r="B147" s="75" t="s">
        <v>1</v>
      </c>
      <c r="C147" s="126" t="s">
        <v>28</v>
      </c>
      <c r="D147" s="147" t="s">
        <v>27</v>
      </c>
      <c r="E147" s="76" t="s">
        <v>29</v>
      </c>
      <c r="F147" s="76" t="s">
        <v>30</v>
      </c>
      <c r="G147" s="76" t="s">
        <v>2</v>
      </c>
    </row>
    <row r="148" spans="1:7" ht="21">
      <c r="A148" s="74"/>
      <c r="B148" s="75"/>
      <c r="C148" s="126"/>
      <c r="D148" s="147"/>
      <c r="E148" s="76"/>
      <c r="F148" s="76"/>
      <c r="G148" s="76"/>
    </row>
    <row r="149" spans="1:7" ht="21" customHeight="1">
      <c r="A149" s="105" t="s">
        <v>164</v>
      </c>
      <c r="B149" s="106"/>
      <c r="C149" s="106"/>
      <c r="D149" s="106"/>
      <c r="E149" s="106"/>
      <c r="F149" s="106"/>
      <c r="G149" s="107"/>
    </row>
    <row r="150" spans="1:7" ht="21">
      <c r="A150" s="65" t="s">
        <v>165</v>
      </c>
      <c r="B150" s="66"/>
      <c r="C150" s="66"/>
      <c r="D150" s="66"/>
      <c r="E150" s="66"/>
      <c r="F150" s="66"/>
      <c r="G150" s="67"/>
    </row>
    <row r="151" spans="1:7" ht="42">
      <c r="A151" s="56"/>
      <c r="B151" s="7" t="s">
        <v>4</v>
      </c>
      <c r="C151" s="134">
        <v>5000</v>
      </c>
      <c r="D151" s="156"/>
      <c r="E151" s="11"/>
      <c r="F151" s="11"/>
      <c r="G151" s="9" t="s">
        <v>9</v>
      </c>
    </row>
    <row r="152" spans="1:7" ht="21">
      <c r="A152" s="56"/>
      <c r="B152" s="7" t="s">
        <v>106</v>
      </c>
      <c r="C152" s="134">
        <v>5000</v>
      </c>
      <c r="D152" s="156"/>
      <c r="E152" s="11"/>
      <c r="F152" s="11"/>
      <c r="G152" s="9" t="s">
        <v>7</v>
      </c>
    </row>
    <row r="153" spans="1:7" ht="21">
      <c r="A153" s="56"/>
      <c r="B153" s="17" t="s">
        <v>122</v>
      </c>
      <c r="C153" s="134"/>
      <c r="D153" s="156"/>
      <c r="E153" s="11"/>
      <c r="F153" s="11"/>
      <c r="G153" s="9" t="s">
        <v>10</v>
      </c>
    </row>
    <row r="154" spans="1:7" ht="105">
      <c r="A154" s="56"/>
      <c r="B154" s="7" t="s">
        <v>107</v>
      </c>
      <c r="C154" s="134"/>
      <c r="D154" s="156"/>
      <c r="E154" s="11"/>
      <c r="F154" s="11"/>
      <c r="G154" s="9" t="s">
        <v>10</v>
      </c>
    </row>
    <row r="155" spans="1:7" ht="21">
      <c r="A155" s="56"/>
      <c r="B155" s="7" t="s">
        <v>111</v>
      </c>
      <c r="C155" s="134"/>
      <c r="D155" s="156"/>
      <c r="E155" s="11"/>
      <c r="F155" s="11"/>
      <c r="G155" s="9" t="s">
        <v>71</v>
      </c>
    </row>
    <row r="156" spans="1:7" ht="21">
      <c r="A156" s="56"/>
      <c r="B156" s="7" t="s">
        <v>56</v>
      </c>
      <c r="C156" s="138"/>
      <c r="D156" s="149"/>
      <c r="E156" s="8"/>
      <c r="F156" s="8"/>
      <c r="G156" s="9" t="s">
        <v>24</v>
      </c>
    </row>
    <row r="157" spans="1:7" ht="21" customHeight="1">
      <c r="A157" s="59"/>
      <c r="B157" s="59" t="s">
        <v>16</v>
      </c>
      <c r="C157" s="111">
        <f>SUM(C151:C156)</f>
        <v>10000</v>
      </c>
      <c r="D157" s="155">
        <f>SUM(D151:D156)</f>
        <v>0</v>
      </c>
      <c r="E157" s="39">
        <f>SUM(E151:E156)</f>
        <v>0</v>
      </c>
      <c r="F157" s="39">
        <f>SUM(F151:F156)</f>
        <v>0</v>
      </c>
      <c r="G157" s="40"/>
    </row>
    <row r="158" spans="1:7" ht="21" customHeight="1">
      <c r="A158" s="108" t="s">
        <v>132</v>
      </c>
      <c r="B158" s="109"/>
      <c r="C158" s="109"/>
      <c r="D158" s="109"/>
      <c r="E158" s="109"/>
      <c r="F158" s="109"/>
      <c r="G158" s="110"/>
    </row>
    <row r="159" spans="1:7" ht="21" customHeight="1">
      <c r="A159" s="65" t="s">
        <v>166</v>
      </c>
      <c r="B159" s="66"/>
      <c r="C159" s="66"/>
      <c r="D159" s="66"/>
      <c r="E159" s="66"/>
      <c r="F159" s="66"/>
      <c r="G159" s="67"/>
    </row>
    <row r="160" spans="1:7" ht="21">
      <c r="A160" s="48"/>
      <c r="B160" s="7" t="s">
        <v>64</v>
      </c>
      <c r="C160" s="138"/>
      <c r="D160" s="18">
        <v>221000</v>
      </c>
      <c r="E160" s="8"/>
      <c r="F160" s="8"/>
      <c r="G160" s="9" t="s">
        <v>9</v>
      </c>
    </row>
    <row r="161" spans="1:7" ht="21" customHeight="1">
      <c r="A161" s="48"/>
      <c r="B161" s="7" t="s">
        <v>65</v>
      </c>
      <c r="C161" s="138"/>
      <c r="D161" s="18">
        <f>285000-D160</f>
        <v>64000</v>
      </c>
      <c r="E161" s="8"/>
      <c r="F161" s="8"/>
      <c r="G161" s="9" t="s">
        <v>9</v>
      </c>
    </row>
    <row r="162" spans="1:7" ht="21">
      <c r="A162" s="59"/>
      <c r="B162" s="59" t="s">
        <v>16</v>
      </c>
      <c r="C162" s="111">
        <f>SUM(C160:C161)</f>
        <v>0</v>
      </c>
      <c r="D162" s="155">
        <f>SUM(D160:D161)</f>
        <v>285000</v>
      </c>
      <c r="E162" s="39">
        <f>SUM(E160:E161)</f>
        <v>0</v>
      </c>
      <c r="F162" s="39">
        <f>SUM(F160:F161)</f>
        <v>0</v>
      </c>
      <c r="G162" s="40"/>
    </row>
    <row r="163" spans="1:7" ht="21">
      <c r="A163" s="86" t="s">
        <v>131</v>
      </c>
      <c r="B163" s="112"/>
      <c r="C163" s="112"/>
      <c r="D163" s="112"/>
      <c r="E163" s="112"/>
      <c r="F163" s="112"/>
      <c r="G163" s="113"/>
    </row>
    <row r="164" spans="1:7" ht="21">
      <c r="A164" s="65" t="s">
        <v>167</v>
      </c>
      <c r="B164" s="66"/>
      <c r="C164" s="66"/>
      <c r="D164" s="66"/>
      <c r="E164" s="66"/>
      <c r="F164" s="66"/>
      <c r="G164" s="67"/>
    </row>
    <row r="165" spans="1:7" ht="21">
      <c r="A165" s="28"/>
      <c r="B165" s="29" t="s">
        <v>76</v>
      </c>
      <c r="C165" s="139">
        <v>29640</v>
      </c>
      <c r="D165" s="149"/>
      <c r="E165" s="8"/>
      <c r="F165" s="8"/>
      <c r="G165" s="9" t="s">
        <v>81</v>
      </c>
    </row>
    <row r="166" spans="1:7" ht="21">
      <c r="A166" s="28"/>
      <c r="B166" s="29" t="s">
        <v>77</v>
      </c>
      <c r="C166" s="139">
        <v>29630</v>
      </c>
      <c r="D166" s="149"/>
      <c r="E166" s="8"/>
      <c r="F166" s="8"/>
      <c r="G166" s="9" t="s">
        <v>81</v>
      </c>
    </row>
    <row r="167" spans="1:7" ht="21">
      <c r="A167" s="28"/>
      <c r="B167" s="29" t="s">
        <v>78</v>
      </c>
      <c r="C167" s="139">
        <v>29630</v>
      </c>
      <c r="D167" s="149"/>
      <c r="E167" s="8"/>
      <c r="F167" s="8"/>
      <c r="G167" s="9" t="s">
        <v>81</v>
      </c>
    </row>
    <row r="168" spans="1:9" ht="21">
      <c r="A168" s="28"/>
      <c r="B168" s="29" t="s">
        <v>79</v>
      </c>
      <c r="C168" s="139">
        <v>29630</v>
      </c>
      <c r="D168" s="149"/>
      <c r="E168" s="8"/>
      <c r="F168" s="8"/>
      <c r="G168" s="9" t="s">
        <v>81</v>
      </c>
      <c r="I168" s="19"/>
    </row>
    <row r="169" spans="1:9" ht="21">
      <c r="A169" s="59"/>
      <c r="B169" s="59" t="s">
        <v>16</v>
      </c>
      <c r="C169" s="111">
        <f>SUM(C165:C168)</f>
        <v>118530</v>
      </c>
      <c r="D169" s="155">
        <f>SUM(D165:D168)</f>
        <v>0</v>
      </c>
      <c r="E169" s="39">
        <f>SUM(E165:E168)</f>
        <v>0</v>
      </c>
      <c r="F169" s="39">
        <f>SUM(F165:F168)</f>
        <v>0</v>
      </c>
      <c r="G169" s="114"/>
      <c r="I169" s="21"/>
    </row>
    <row r="170" spans="1:9" ht="21">
      <c r="A170" s="115" t="s">
        <v>84</v>
      </c>
      <c r="B170" s="116"/>
      <c r="C170" s="140">
        <f>C169+C162+C157+C146+C138+C133+C124+C117+C111+C103+C96+C82+C51+C42+C22</f>
        <v>1327800</v>
      </c>
      <c r="D170" s="117">
        <f>D169+D162+D157+D146+D138+D133+D124+D117+D111+D103+D96+D82+D51+D42+D22</f>
        <v>315000</v>
      </c>
      <c r="E170" s="117">
        <f>E169+E162+E157+E146+E138+E133+E124+E117+E111+E103+E96+E82+E51+E42+E22</f>
        <v>261370</v>
      </c>
      <c r="F170" s="118">
        <f>F169+F162+F157+F146+F138+F133+F124+F117+F111+F103+F96+F82+F51+F42+F22</f>
        <v>0</v>
      </c>
      <c r="G170" s="119"/>
      <c r="I170" s="21"/>
    </row>
    <row r="171" spans="1:9" ht="21">
      <c r="A171" s="21"/>
      <c r="B171" s="120"/>
      <c r="C171" s="141">
        <v>1185300</v>
      </c>
      <c r="D171" s="121">
        <v>315000</v>
      </c>
      <c r="E171" s="121">
        <v>261370</v>
      </c>
      <c r="F171" s="122">
        <v>0</v>
      </c>
      <c r="G171" s="19"/>
      <c r="I171" s="21"/>
    </row>
    <row r="172" spans="1:9" ht="21">
      <c r="A172" s="21"/>
      <c r="B172" s="123"/>
      <c r="C172" s="142">
        <f>C171+B172</f>
        <v>1185300</v>
      </c>
      <c r="D172" s="19"/>
      <c r="E172" s="21"/>
      <c r="F172" s="21"/>
      <c r="G172" s="21"/>
      <c r="I172" s="21"/>
    </row>
    <row r="173" spans="1:9" ht="21">
      <c r="A173" s="21"/>
      <c r="B173" s="124"/>
      <c r="C173" s="142">
        <f>C170-C172</f>
        <v>142500</v>
      </c>
      <c r="D173" s="19"/>
      <c r="E173" s="21"/>
      <c r="F173" s="21"/>
      <c r="G173" s="21"/>
      <c r="I173" s="21"/>
    </row>
    <row r="174" spans="1:9" ht="21">
      <c r="A174" s="20"/>
      <c r="B174" s="23"/>
      <c r="C174" s="143"/>
      <c r="D174" s="24"/>
      <c r="E174" s="20"/>
      <c r="F174" s="20"/>
      <c r="G174" s="20"/>
      <c r="I174" s="21"/>
    </row>
    <row r="175" spans="1:7" ht="21">
      <c r="A175" s="20"/>
      <c r="B175" s="23"/>
      <c r="C175" s="144"/>
      <c r="D175" s="24"/>
      <c r="E175" s="20"/>
      <c r="F175" s="20"/>
      <c r="G175" s="20"/>
    </row>
    <row r="176" spans="1:7" ht="21">
      <c r="A176" s="20"/>
      <c r="B176" s="23"/>
      <c r="C176" s="144"/>
      <c r="D176" s="24"/>
      <c r="E176" s="20"/>
      <c r="F176" s="20"/>
      <c r="G176" s="20"/>
    </row>
    <row r="177" spans="1:7" ht="21">
      <c r="A177" s="20"/>
      <c r="B177" s="23"/>
      <c r="C177" s="143"/>
      <c r="D177" s="22"/>
      <c r="E177" s="20"/>
      <c r="F177" s="20"/>
      <c r="G177" s="20"/>
    </row>
    <row r="178" spans="1:7" ht="21">
      <c r="A178" s="20"/>
      <c r="B178" s="23"/>
      <c r="C178" s="143"/>
      <c r="D178" s="22"/>
      <c r="E178" s="20"/>
      <c r="F178" s="20"/>
      <c r="G178" s="20"/>
    </row>
  </sheetData>
  <sheetProtection/>
  <mergeCells count="81">
    <mergeCell ref="A149:G149"/>
    <mergeCell ref="A150:G150"/>
    <mergeCell ref="A158:G158"/>
    <mergeCell ref="A159:G159"/>
    <mergeCell ref="A163:G163"/>
    <mergeCell ref="A164:G164"/>
    <mergeCell ref="A140:G140"/>
    <mergeCell ref="A147:A148"/>
    <mergeCell ref="B147:B148"/>
    <mergeCell ref="C147:C148"/>
    <mergeCell ref="D147:D148"/>
    <mergeCell ref="E147:E148"/>
    <mergeCell ref="F147:F148"/>
    <mergeCell ref="G147:G148"/>
    <mergeCell ref="A104:G104"/>
    <mergeCell ref="D90:D91"/>
    <mergeCell ref="E90:E91"/>
    <mergeCell ref="F90:F91"/>
    <mergeCell ref="G90:G91"/>
    <mergeCell ref="A92:G92"/>
    <mergeCell ref="A44:G44"/>
    <mergeCell ref="A53:G53"/>
    <mergeCell ref="A62:A63"/>
    <mergeCell ref="B62:B63"/>
    <mergeCell ref="C62:C63"/>
    <mergeCell ref="D62:D63"/>
    <mergeCell ref="E62:E63"/>
    <mergeCell ref="F62:F63"/>
    <mergeCell ref="G62:G63"/>
    <mergeCell ref="G4:G5"/>
    <mergeCell ref="A6:G6"/>
    <mergeCell ref="A7:G7"/>
    <mergeCell ref="A23:G23"/>
    <mergeCell ref="A24:G24"/>
    <mergeCell ref="A32:A33"/>
    <mergeCell ref="B32:B33"/>
    <mergeCell ref="C32:C33"/>
    <mergeCell ref="D32:D33"/>
    <mergeCell ref="E32:E33"/>
    <mergeCell ref="A4:A5"/>
    <mergeCell ref="B4:B5"/>
    <mergeCell ref="C4:C5"/>
    <mergeCell ref="D4:D5"/>
    <mergeCell ref="E4:E5"/>
    <mergeCell ref="F4:F5"/>
    <mergeCell ref="A112:G112"/>
    <mergeCell ref="A64:G64"/>
    <mergeCell ref="A65:G65"/>
    <mergeCell ref="A83:G83"/>
    <mergeCell ref="A84:G84"/>
    <mergeCell ref="A90:A91"/>
    <mergeCell ref="A105:G105"/>
    <mergeCell ref="A93:G93"/>
    <mergeCell ref="A97:G97"/>
    <mergeCell ref="A98:G98"/>
    <mergeCell ref="A1:G1"/>
    <mergeCell ref="A2:G2"/>
    <mergeCell ref="F32:F33"/>
    <mergeCell ref="B90:B91"/>
    <mergeCell ref="C90:C91"/>
    <mergeCell ref="A43:G43"/>
    <mergeCell ref="A52:G52"/>
    <mergeCell ref="G32:G33"/>
    <mergeCell ref="A34:G34"/>
    <mergeCell ref="A35:G35"/>
    <mergeCell ref="A170:B170"/>
    <mergeCell ref="A139:G139"/>
    <mergeCell ref="A113:G113"/>
    <mergeCell ref="A118:A119"/>
    <mergeCell ref="B118:B119"/>
    <mergeCell ref="C118:C119"/>
    <mergeCell ref="D118:D119"/>
    <mergeCell ref="E118:E119"/>
    <mergeCell ref="F118:F119"/>
    <mergeCell ref="G118:G119"/>
    <mergeCell ref="A120:G120"/>
    <mergeCell ref="A121:G121"/>
    <mergeCell ref="A125:G125"/>
    <mergeCell ref="A126:G126"/>
    <mergeCell ref="A134:G134"/>
    <mergeCell ref="A135:G135"/>
  </mergeCells>
  <printOptions/>
  <pageMargins left="0.2362204724409449" right="0.35433070866141736" top="0.7480314960629921" bottom="0.7480314960629921" header="0.31496062992125984" footer="0.31496062992125984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DAYCOM</dc:creator>
  <cp:keywords/>
  <dc:description/>
  <cp:lastModifiedBy>KRUCHAI</cp:lastModifiedBy>
  <cp:lastPrinted>2017-07-04T01:58:08Z</cp:lastPrinted>
  <dcterms:created xsi:type="dcterms:W3CDTF">2015-10-27T01:32:25Z</dcterms:created>
  <dcterms:modified xsi:type="dcterms:W3CDTF">2017-07-04T04:02:40Z</dcterms:modified>
  <cp:category/>
  <cp:version/>
  <cp:contentType/>
  <cp:contentStatus/>
</cp:coreProperties>
</file>